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centralbankgoke-my.sharepoint.com/personal/ogawogo_centralbank_go_ke/Documents/Documents 1/ILAAP/"/>
    </mc:Choice>
  </mc:AlternateContent>
  <xr:revisionPtr revIDLastSave="155" documentId="13_ncr:1_{F3D2DF5B-D515-493B-91D6-CB08A2CAAFF8}" xr6:coauthVersionLast="47" xr6:coauthVersionMax="47" xr10:uidLastSave="{5E19748D-5818-4C8F-B50A-679262E7C91A}"/>
  <bookViews>
    <workbookView xWindow="-110" yWindow="-110" windowWidth="19420" windowHeight="11500" xr2:uid="{C7ED3C26-1E00-4236-A343-2905EC9E8439}"/>
  </bookViews>
  <sheets>
    <sheet name="1. HQLA" sheetId="7" r:id="rId1"/>
    <sheet name="2.Outflows" sheetId="6" r:id="rId2"/>
    <sheet name="3.Inflows" sheetId="8" r:id="rId3"/>
    <sheet name="4.LCR calculation" sheetId="9" r:id="rId4"/>
  </sheets>
  <definedNames>
    <definedName name="_xlnm.Print_Area" localSheetId="0">'1. HQLA'!$A$1:$U$51</definedName>
    <definedName name="_xlnm.Print_Area" localSheetId="1">'2.Outflows'!$A$1:$U$98</definedName>
    <definedName name="_xlnm.Print_Area" localSheetId="2">'3.Inflows'!$A$1:$S$43</definedName>
    <definedName name="_xlnm.Print_Area" localSheetId="3">'4.LCR calculation'!$A$1:$J$43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5" i="7" l="1"/>
  <c r="E45" i="7"/>
  <c r="F45" i="7"/>
  <c r="G45" i="7"/>
  <c r="H45" i="7"/>
  <c r="I45" i="7"/>
  <c r="J45" i="7"/>
  <c r="K45" i="7"/>
  <c r="L45" i="7"/>
  <c r="M45" i="7"/>
  <c r="N45" i="7"/>
  <c r="O45" i="7"/>
  <c r="P45" i="7"/>
  <c r="Q45" i="7"/>
  <c r="R45" i="7"/>
  <c r="F39" i="7"/>
  <c r="G39" i="7"/>
  <c r="H39" i="7"/>
  <c r="P39" i="7"/>
  <c r="Q39" i="7"/>
  <c r="R39" i="7"/>
  <c r="C36" i="8"/>
  <c r="U16" i="7"/>
  <c r="S32" i="8"/>
  <c r="S33" i="8"/>
  <c r="Q40" i="8"/>
  <c r="S40" i="8" s="1"/>
  <c r="Q39" i="8"/>
  <c r="S39" i="8" s="1"/>
  <c r="Q30" i="8"/>
  <c r="S30" i="8" s="1"/>
  <c r="Q31" i="8"/>
  <c r="S31" i="8" s="1"/>
  <c r="Q32" i="8"/>
  <c r="Q33" i="8"/>
  <c r="Q34" i="8"/>
  <c r="S34" i="8" s="1"/>
  <c r="Q35" i="8"/>
  <c r="S35" i="8" s="1"/>
  <c r="Q29" i="8"/>
  <c r="S29" i="8" s="1"/>
  <c r="Q25" i="8"/>
  <c r="S25" i="8" s="1"/>
  <c r="S26" i="8" s="1"/>
  <c r="C35" i="9" s="1"/>
  <c r="Q17" i="8"/>
  <c r="S17" i="8" s="1"/>
  <c r="Q18" i="8"/>
  <c r="S18" i="8" s="1"/>
  <c r="Q19" i="8"/>
  <c r="Q20" i="8"/>
  <c r="S20" i="8" s="1"/>
  <c r="Q21" i="8"/>
  <c r="S21" i="8" s="1"/>
  <c r="S19" i="8"/>
  <c r="Q16" i="8"/>
  <c r="Q22" i="8" s="1"/>
  <c r="O41" i="8"/>
  <c r="N41" i="8"/>
  <c r="O36" i="8"/>
  <c r="N36" i="8"/>
  <c r="O26" i="8"/>
  <c r="N26" i="8"/>
  <c r="O22" i="8"/>
  <c r="O43" i="8" s="1"/>
  <c r="N22" i="8"/>
  <c r="N43" i="8" s="1"/>
  <c r="K41" i="8"/>
  <c r="J41" i="8"/>
  <c r="K36" i="8"/>
  <c r="J36" i="8"/>
  <c r="K26" i="8"/>
  <c r="J26" i="8"/>
  <c r="K22" i="8"/>
  <c r="J22" i="8"/>
  <c r="M41" i="8"/>
  <c r="L41" i="8"/>
  <c r="M36" i="8"/>
  <c r="L36" i="8"/>
  <c r="M26" i="8"/>
  <c r="L26" i="8"/>
  <c r="M22" i="8"/>
  <c r="L22" i="8"/>
  <c r="P41" i="8"/>
  <c r="P36" i="8"/>
  <c r="P26" i="8"/>
  <c r="P22" i="8"/>
  <c r="I41" i="8"/>
  <c r="H41" i="8"/>
  <c r="I36" i="8"/>
  <c r="H36" i="8"/>
  <c r="I26" i="8"/>
  <c r="H26" i="8"/>
  <c r="I22" i="8"/>
  <c r="H22" i="8"/>
  <c r="G41" i="8"/>
  <c r="F41" i="8"/>
  <c r="G36" i="8"/>
  <c r="F36" i="8"/>
  <c r="G26" i="8"/>
  <c r="F26" i="8"/>
  <c r="G22" i="8"/>
  <c r="F22" i="8"/>
  <c r="E41" i="8"/>
  <c r="E36" i="8"/>
  <c r="E26" i="8"/>
  <c r="E22" i="8"/>
  <c r="D41" i="8"/>
  <c r="D36" i="8"/>
  <c r="D26" i="8"/>
  <c r="D22" i="8"/>
  <c r="C41" i="8"/>
  <c r="C26" i="8"/>
  <c r="C22" i="8"/>
  <c r="S96" i="6"/>
  <c r="U96" i="6" s="1"/>
  <c r="C30" i="9" s="1"/>
  <c r="U43" i="7"/>
  <c r="U44" i="7"/>
  <c r="U42" i="7"/>
  <c r="U36" i="7"/>
  <c r="U38" i="7"/>
  <c r="S43" i="7"/>
  <c r="S44" i="7"/>
  <c r="S42" i="7"/>
  <c r="S45" i="7" s="1"/>
  <c r="U20" i="7"/>
  <c r="U21" i="7"/>
  <c r="U22" i="7"/>
  <c r="U27" i="7"/>
  <c r="U18" i="7"/>
  <c r="D30" i="7"/>
  <c r="E30" i="7"/>
  <c r="F30" i="7"/>
  <c r="G30" i="7"/>
  <c r="H30" i="7"/>
  <c r="I30" i="7"/>
  <c r="J30" i="7"/>
  <c r="K30" i="7"/>
  <c r="L30" i="7"/>
  <c r="M30" i="7"/>
  <c r="N30" i="7"/>
  <c r="O30" i="7"/>
  <c r="P30" i="7"/>
  <c r="Q30" i="7"/>
  <c r="R30" i="7"/>
  <c r="S35" i="7"/>
  <c r="U35" i="7" s="1"/>
  <c r="S36" i="7"/>
  <c r="S37" i="7"/>
  <c r="U37" i="7" s="1"/>
  <c r="S38" i="7"/>
  <c r="S34" i="7"/>
  <c r="U34" i="7" s="1"/>
  <c r="S16" i="7"/>
  <c r="S30" i="7" s="1"/>
  <c r="S18" i="7"/>
  <c r="S19" i="7"/>
  <c r="U19" i="7" s="1"/>
  <c r="S20" i="7"/>
  <c r="S21" i="7"/>
  <c r="S23" i="7"/>
  <c r="U23" i="7" s="1"/>
  <c r="S24" i="7"/>
  <c r="U24" i="7" s="1"/>
  <c r="S25" i="7"/>
  <c r="U25" i="7" s="1"/>
  <c r="S26" i="7"/>
  <c r="U26" i="7" s="1"/>
  <c r="S28" i="7"/>
  <c r="U28" i="7" s="1"/>
  <c r="S29" i="7"/>
  <c r="U29" i="7" s="1"/>
  <c r="O39" i="7"/>
  <c r="N39" i="7"/>
  <c r="M39" i="7"/>
  <c r="L39" i="7"/>
  <c r="K39" i="7"/>
  <c r="J39" i="7"/>
  <c r="I39" i="7"/>
  <c r="D39" i="7"/>
  <c r="C45" i="7"/>
  <c r="C39" i="7"/>
  <c r="C30" i="7"/>
  <c r="C93" i="6"/>
  <c r="E93" i="6"/>
  <c r="F93" i="6"/>
  <c r="G93" i="6"/>
  <c r="H93" i="6"/>
  <c r="I93" i="6"/>
  <c r="J93" i="6"/>
  <c r="K93" i="6"/>
  <c r="L93" i="6"/>
  <c r="M93" i="6"/>
  <c r="N93" i="6"/>
  <c r="O93" i="6"/>
  <c r="P93" i="6"/>
  <c r="Q93" i="6"/>
  <c r="R93" i="6"/>
  <c r="D76" i="6"/>
  <c r="E76" i="6"/>
  <c r="F76" i="6"/>
  <c r="G76" i="6"/>
  <c r="H76" i="6"/>
  <c r="I76" i="6"/>
  <c r="J76" i="6"/>
  <c r="K76" i="6"/>
  <c r="L76" i="6"/>
  <c r="M76" i="6"/>
  <c r="N76" i="6"/>
  <c r="O76" i="6"/>
  <c r="P76" i="6"/>
  <c r="Q76" i="6"/>
  <c r="R76" i="6"/>
  <c r="C66" i="6"/>
  <c r="E66" i="6"/>
  <c r="F66" i="6"/>
  <c r="G66" i="6"/>
  <c r="H66" i="6"/>
  <c r="I66" i="6"/>
  <c r="J66" i="6"/>
  <c r="K66" i="6"/>
  <c r="L66" i="6"/>
  <c r="M66" i="6"/>
  <c r="N66" i="6"/>
  <c r="O66" i="6"/>
  <c r="P66" i="6"/>
  <c r="Q66" i="6"/>
  <c r="R66" i="6"/>
  <c r="D53" i="6"/>
  <c r="E53" i="6"/>
  <c r="F53" i="6"/>
  <c r="G53" i="6"/>
  <c r="H53" i="6"/>
  <c r="I53" i="6"/>
  <c r="J53" i="6"/>
  <c r="K53" i="6"/>
  <c r="L53" i="6"/>
  <c r="M53" i="6"/>
  <c r="N53" i="6"/>
  <c r="O53" i="6"/>
  <c r="P53" i="6"/>
  <c r="Q53" i="6"/>
  <c r="R53" i="6"/>
  <c r="C53" i="6"/>
  <c r="D45" i="6"/>
  <c r="E45" i="6"/>
  <c r="F45" i="6"/>
  <c r="G45" i="6"/>
  <c r="H45" i="6"/>
  <c r="I45" i="6"/>
  <c r="J45" i="6"/>
  <c r="K45" i="6"/>
  <c r="L45" i="6"/>
  <c r="M45" i="6"/>
  <c r="N45" i="6"/>
  <c r="O45" i="6"/>
  <c r="P45" i="6"/>
  <c r="Q45" i="6"/>
  <c r="R45" i="6"/>
  <c r="C45" i="6"/>
  <c r="S92" i="6"/>
  <c r="U92" i="6" s="1"/>
  <c r="S91" i="6"/>
  <c r="U91" i="6" s="1"/>
  <c r="S90" i="6"/>
  <c r="U90" i="6" s="1"/>
  <c r="S89" i="6"/>
  <c r="S88" i="6"/>
  <c r="U88" i="6" s="1"/>
  <c r="S87" i="6"/>
  <c r="U87" i="6" s="1"/>
  <c r="S86" i="6"/>
  <c r="U86" i="6" s="1"/>
  <c r="S85" i="6"/>
  <c r="U85" i="6" s="1"/>
  <c r="S82" i="6"/>
  <c r="U82" i="6" s="1"/>
  <c r="C28" i="9" s="1"/>
  <c r="S70" i="6"/>
  <c r="U70" i="6" s="1"/>
  <c r="S71" i="6"/>
  <c r="S72" i="6"/>
  <c r="U72" i="6" s="1"/>
  <c r="S73" i="6"/>
  <c r="U73" i="6" s="1"/>
  <c r="S74" i="6"/>
  <c r="U74" i="6" s="1"/>
  <c r="S75" i="6"/>
  <c r="S69" i="6"/>
  <c r="S58" i="6"/>
  <c r="U58" i="6" s="1"/>
  <c r="S59" i="6"/>
  <c r="U59" i="6" s="1"/>
  <c r="S60" i="6"/>
  <c r="U60" i="6" s="1"/>
  <c r="S61" i="6"/>
  <c r="S62" i="6"/>
  <c r="U62" i="6" s="1"/>
  <c r="S63" i="6"/>
  <c r="U63" i="6" s="1"/>
  <c r="S64" i="6"/>
  <c r="U64" i="6" s="1"/>
  <c r="S65" i="6"/>
  <c r="S57" i="6"/>
  <c r="J25" i="6"/>
  <c r="K25" i="6"/>
  <c r="L25" i="6"/>
  <c r="M25" i="6"/>
  <c r="N25" i="6"/>
  <c r="N98" i="6" s="1"/>
  <c r="O25" i="6"/>
  <c r="P25" i="6"/>
  <c r="Q25" i="6"/>
  <c r="Q98" i="6" s="1"/>
  <c r="R25" i="6"/>
  <c r="I25" i="6"/>
  <c r="S50" i="6"/>
  <c r="S49" i="6"/>
  <c r="S51" i="6"/>
  <c r="U51" i="6" s="1"/>
  <c r="S52" i="6"/>
  <c r="U52" i="6" s="1"/>
  <c r="S48" i="6"/>
  <c r="U48" i="6" s="1"/>
  <c r="S42" i="6"/>
  <c r="U42" i="6" s="1"/>
  <c r="S43" i="6"/>
  <c r="U43" i="6" s="1"/>
  <c r="S44" i="6"/>
  <c r="U44" i="6" s="1"/>
  <c r="S39" i="6"/>
  <c r="S40" i="6"/>
  <c r="S35" i="6"/>
  <c r="U35" i="6" s="1"/>
  <c r="S36" i="6"/>
  <c r="S37" i="6"/>
  <c r="U37" i="6" s="1"/>
  <c r="S32" i="6"/>
  <c r="U32" i="6" s="1"/>
  <c r="S34" i="6"/>
  <c r="U34" i="6" s="1"/>
  <c r="S31" i="6"/>
  <c r="U31" i="6" s="1"/>
  <c r="S30" i="6"/>
  <c r="U30" i="6" s="1"/>
  <c r="S24" i="6"/>
  <c r="U24" i="6" s="1"/>
  <c r="S23" i="6"/>
  <c r="U23" i="6" s="1"/>
  <c r="S22" i="6"/>
  <c r="U22" i="6" s="1"/>
  <c r="S20" i="6"/>
  <c r="U20" i="6" s="1"/>
  <c r="S19" i="6"/>
  <c r="U19" i="6" s="1"/>
  <c r="S18" i="6"/>
  <c r="U18" i="6" s="1"/>
  <c r="S16" i="6"/>
  <c r="C76" i="6"/>
  <c r="C25" i="6"/>
  <c r="H25" i="6"/>
  <c r="F25" i="6"/>
  <c r="E25" i="6"/>
  <c r="G25" i="6"/>
  <c r="D93" i="6"/>
  <c r="D66" i="6"/>
  <c r="D25" i="6"/>
  <c r="U89" i="6"/>
  <c r="U81" i="6"/>
  <c r="U79" i="6"/>
  <c r="C27" i="9" s="1"/>
  <c r="U75" i="6"/>
  <c r="U71" i="6"/>
  <c r="U65" i="6"/>
  <c r="U61" i="6"/>
  <c r="U49" i="6"/>
  <c r="A43" i="6"/>
  <c r="U40" i="6"/>
  <c r="U39" i="6"/>
  <c r="A49" i="7"/>
  <c r="A44" i="7"/>
  <c r="E39" i="7"/>
  <c r="U39" i="7" l="1"/>
  <c r="U30" i="7"/>
  <c r="C14" i="9" s="1"/>
  <c r="Q26" i="8"/>
  <c r="S16" i="8"/>
  <c r="Q41" i="8"/>
  <c r="Q36" i="8"/>
  <c r="J43" i="8"/>
  <c r="K43" i="8"/>
  <c r="L43" i="8"/>
  <c r="M43" i="8"/>
  <c r="P43" i="8"/>
  <c r="G43" i="8"/>
  <c r="F43" i="8"/>
  <c r="H43" i="8"/>
  <c r="I43" i="8"/>
  <c r="E43" i="8"/>
  <c r="D43" i="8"/>
  <c r="C43" i="8"/>
  <c r="S36" i="8"/>
  <c r="C36" i="9" s="1"/>
  <c r="S41" i="8"/>
  <c r="C37" i="9" s="1"/>
  <c r="S39" i="7"/>
  <c r="S66" i="6"/>
  <c r="L98" i="6"/>
  <c r="P98" i="6"/>
  <c r="S45" i="6"/>
  <c r="O98" i="6"/>
  <c r="S53" i="6"/>
  <c r="K98" i="6"/>
  <c r="M98" i="6"/>
  <c r="R98" i="6"/>
  <c r="J98" i="6"/>
  <c r="U50" i="6"/>
  <c r="U53" i="6" s="1"/>
  <c r="U57" i="6"/>
  <c r="U66" i="6" s="1"/>
  <c r="C25" i="9" s="1"/>
  <c r="S25" i="6"/>
  <c r="S93" i="6"/>
  <c r="S76" i="6"/>
  <c r="U69" i="6"/>
  <c r="U36" i="6"/>
  <c r="U45" i="6" s="1"/>
  <c r="C54" i="6"/>
  <c r="C98" i="6" s="1"/>
  <c r="F54" i="6"/>
  <c r="F98" i="6" s="1"/>
  <c r="H54" i="6"/>
  <c r="H98" i="6" s="1"/>
  <c r="E54" i="6"/>
  <c r="E98" i="6" s="1"/>
  <c r="U16" i="6"/>
  <c r="U25" i="6" s="1"/>
  <c r="G54" i="6"/>
  <c r="G98" i="6" s="1"/>
  <c r="I54" i="6"/>
  <c r="I98" i="6" s="1"/>
  <c r="D54" i="6"/>
  <c r="D98" i="6" s="1"/>
  <c r="S22" i="8"/>
  <c r="C34" i="9" s="1"/>
  <c r="U45" i="7"/>
  <c r="U93" i="6"/>
  <c r="C29" i="9" s="1"/>
  <c r="U76" i="6"/>
  <c r="C26" i="9" s="1"/>
  <c r="C17" i="9" l="1"/>
  <c r="U48" i="7"/>
  <c r="C18" i="9" s="1"/>
  <c r="U49" i="7"/>
  <c r="C19" i="9" s="1"/>
  <c r="Q43" i="8"/>
  <c r="C38" i="9"/>
  <c r="S43" i="8"/>
  <c r="U54" i="6"/>
  <c r="C24" i="9" s="1"/>
  <c r="S98" i="6"/>
  <c r="C16" i="9"/>
  <c r="C23" i="9"/>
  <c r="C15" i="9" l="1"/>
  <c r="C20" i="9" s="1"/>
  <c r="U51" i="7"/>
  <c r="C31" i="9"/>
  <c r="C40" i="9" s="1"/>
  <c r="U98" i="6"/>
  <c r="C42" i="9" l="1"/>
</calcChain>
</file>

<file path=xl/sharedStrings.xml><?xml version="1.0" encoding="utf-8"?>
<sst xmlns="http://schemas.openxmlformats.org/spreadsheetml/2006/main" count="406" uniqueCount="300">
  <si>
    <t>1. Stock of high quality liquid assets (HQLA)</t>
  </si>
  <si>
    <t>1.1. Level 1 assets</t>
  </si>
  <si>
    <t>Reference</t>
  </si>
  <si>
    <t>Weight</t>
  </si>
  <si>
    <t>Total stock of Level 1 assets</t>
  </si>
  <si>
    <t>1.2. Level 2A assets</t>
  </si>
  <si>
    <t>Total stock of Level 2A assets</t>
  </si>
  <si>
    <t>1.3. Level 2B assets</t>
  </si>
  <si>
    <t xml:space="preserve">Non-financial common equity shares </t>
  </si>
  <si>
    <t xml:space="preserve"> </t>
  </si>
  <si>
    <t>Term deposits with a remaining maturity of  &gt; 30 days</t>
  </si>
  <si>
    <t>Central banks</t>
  </si>
  <si>
    <t>Other cash inflows</t>
  </si>
  <si>
    <t>Item</t>
  </si>
  <si>
    <t>Other elegible securities with a 0% risk weight:</t>
  </si>
  <si>
    <t>Issued or guaranteed by central banks</t>
  </si>
  <si>
    <t>Issued or guaranteed by PSEs</t>
  </si>
  <si>
    <t>Issued or guaranteed by BIS, IMF, ECB, European Community, or MDBs</t>
  </si>
  <si>
    <t>Other non-0% risk-weighted elegible sovereign or central bank securities:</t>
  </si>
  <si>
    <t>Issued in domestic currencies in the country in which the liquidity risk is being taken or in the licensee’s home country</t>
  </si>
  <si>
    <t>Issued in foreign currencies, up to the amount of the licensee’s stressed net cash outflows in that specific foreign currency stemming from the licensee’s operations in the jurisdiction where the liquidity risk is taken</t>
  </si>
  <si>
    <t>Issued or guaranteed by sovereigns</t>
  </si>
  <si>
    <t>Level 2A qualifying securities issued or guaranteed by:</t>
  </si>
  <si>
    <t>Sovereigns</t>
  </si>
  <si>
    <t>PSEs</t>
  </si>
  <si>
    <t>MDBs</t>
  </si>
  <si>
    <t xml:space="preserve">Level 2A qualifying non-financial corporate bonds </t>
  </si>
  <si>
    <t xml:space="preserve">Corporate debt securities </t>
  </si>
  <si>
    <t>Total stock of Level 2B assets</t>
  </si>
  <si>
    <t>Adjustment to stock of HQLA for 40% cap on Level 2 assets</t>
  </si>
  <si>
    <t>Adjustment to stock of HQLA for 15% cap on Level 2B assets</t>
  </si>
  <si>
    <t>2. Cash outflows</t>
  </si>
  <si>
    <t>2.1. Retail deposit run-off</t>
  </si>
  <si>
    <t>Stable Retail deposits</t>
  </si>
  <si>
    <t>Outflow rate</t>
  </si>
  <si>
    <t>Less Stable Retail deposits</t>
  </si>
  <si>
    <t>Total retail deposits outflows</t>
  </si>
  <si>
    <t>Retail Term Deposits with residual maturity or withdrawal notice period &gt; 30 days</t>
  </si>
  <si>
    <t xml:space="preserve">Unsecured wholesale funding </t>
  </si>
  <si>
    <t xml:space="preserve"> Stable Small Business Customers</t>
  </si>
  <si>
    <t>Less Stable Small Business Customers</t>
  </si>
  <si>
    <t xml:space="preserve">Operational deposits generated by clearing, custody and cash management activities </t>
  </si>
  <si>
    <t>Covered by deposit insurance</t>
  </si>
  <si>
    <t>Not covered by deposit insurance</t>
  </si>
  <si>
    <t xml:space="preserve">Funding provided by non-financial corporates and sovereigns, central banks, multilateral development banks, and PSEs </t>
  </si>
  <si>
    <t>Partially covered or not covered by deposit insurance</t>
  </si>
  <si>
    <t xml:space="preserve">Other legal entity customers </t>
  </si>
  <si>
    <t xml:space="preserve">Secured Wholesale Funding  </t>
  </si>
  <si>
    <t>Backed by Level 1 assets or with central banks</t>
  </si>
  <si>
    <t xml:space="preserve">Total Unsecured wholesale funding </t>
  </si>
  <si>
    <t>Backed by Level 2A assets</t>
  </si>
  <si>
    <t>Secured funding transactions with domestic sovereign, PSEs or multilateral development banks, not backed by Level 1 or 2A assets</t>
  </si>
  <si>
    <t>Backed by Level 2B assets</t>
  </si>
  <si>
    <t>All other Secured Funding Transactions</t>
  </si>
  <si>
    <t xml:space="preserve">Total Outflows Wholesale Funding </t>
  </si>
  <si>
    <t xml:space="preserve">Total Secured Wholesale Funding </t>
  </si>
  <si>
    <t>2.2.Wholesale Funding</t>
  </si>
  <si>
    <t>2.3. Additional requirements</t>
  </si>
  <si>
    <t xml:space="preserve">	Derivative Cash Outflows </t>
  </si>
  <si>
    <t xml:space="preserve">Liquidity needs related to downgrade triggers embedded in financing transactions, derivatives and other contracts </t>
  </si>
  <si>
    <t>Liquidity needs related to the potential for valuation changes on posted collateral securing derivative and other transactions, Level 1 assets</t>
  </si>
  <si>
    <t>Liquidity needs related to the potential for valuation changes on posted collateral securing derivative and other transactions, other assets</t>
  </si>
  <si>
    <t>Liquidity needs related to contractually required collateral on transactions for which the counterparty has not yet demanded the collateral be posted</t>
  </si>
  <si>
    <t>Liquidity needs related to contracts that allow collateral substitution to non-HQLA assets</t>
  </si>
  <si>
    <t>Loss of funding on asset-backed securities , covered bonds and other structured financing instruments</t>
  </si>
  <si>
    <t>Loss of funding on asset-backed commercial paper, conduits, securities investment vehicles and other such financing facilities</t>
  </si>
  <si>
    <t>2.4. Drawdowns on committed credit and liquidity facilities</t>
  </si>
  <si>
    <t>Total additional requirements</t>
  </si>
  <si>
    <t>Committed credit and liquidity facilities to retail and small business customers</t>
  </si>
  <si>
    <t>Committed liquidity facilities to non-financial corporates, sovereigns and central banks, PSEs, and MDBs</t>
  </si>
  <si>
    <t>Committed credit facilities to non-financial corporates, sovereigns and central banks, PSEs and MDBs</t>
  </si>
  <si>
    <t>Committed credit and liquidity facilities extended to banks subject to prudential supervision</t>
  </si>
  <si>
    <t>Committed credit facilities to other financial institutions including securities firms, insurance companies, fiduciaries and beneficiaries</t>
  </si>
  <si>
    <t>Committed liquidity facilities to other financial institutions including securities firms, insurance companies, fiduciaries, and beneficiaries</t>
  </si>
  <si>
    <t>Committed credit and liquidity facilities to other legal entities (including SPVs), conduits and special purpose vehicles and other entities not included in the prior categories</t>
  </si>
  <si>
    <t xml:space="preserve">2.5. Contractual obligations to extend funds within a 30-day period </t>
  </si>
  <si>
    <t>Total committed credit and liquidy facilities</t>
  </si>
  <si>
    <t>Obligations to financial institutions not captured elsewhere</t>
  </si>
  <si>
    <t>Contingent funding obligations stemming from trade finance instruments.</t>
  </si>
  <si>
    <t>2.6. Trade Finance Instruments-Contingent Funding Obligations</t>
  </si>
  <si>
    <t xml:space="preserve">2.7. Other contingent funding obligations </t>
  </si>
  <si>
    <t>Unconditionally revocable "uncommitted" credit and liquidity facilities</t>
  </si>
  <si>
    <t>Guarantees and letters of credit unrelated to trade finance obligations</t>
  </si>
  <si>
    <t xml:space="preserve">Non-contractual obligations such as: </t>
  </si>
  <si>
    <t xml:space="preserve">a. potential requests for debt repurchases </t>
  </si>
  <si>
    <t>b.structured products where customers anticipate ready marketability</t>
  </si>
  <si>
    <t xml:space="preserve">c.	managed funds that are marketed with the objective of maintaining a stable value </t>
  </si>
  <si>
    <t>Outflows from potential repurchases of outstanding debt obligations of issues with an affiliated dealer or market maker</t>
  </si>
  <si>
    <t xml:space="preserve">Non-contractual obligations where customer short positions are covered by other customers’ collateral </t>
  </si>
  <si>
    <t>Total other contingent funding obligations</t>
  </si>
  <si>
    <t xml:space="preserve">Any other contractual cash outflows </t>
  </si>
  <si>
    <t>Inflow rate</t>
  </si>
  <si>
    <t>3. Cash Inflows</t>
  </si>
  <si>
    <t>Maturing secured lending transactions backed by the following collateral:</t>
  </si>
  <si>
    <t>Level 1 assets</t>
  </si>
  <si>
    <t>Level 2A assets</t>
  </si>
  <si>
    <t>Level 2B assets</t>
  </si>
  <si>
    <t>Margin lending backed by all other collateral</t>
  </si>
  <si>
    <t>Collateral is used to cover short positions</t>
  </si>
  <si>
    <t>All other collateral</t>
  </si>
  <si>
    <t>Total secured lending inflows</t>
  </si>
  <si>
    <t xml:space="preserve">3.1. Secured Lending </t>
  </si>
  <si>
    <t xml:space="preserve">3.2. Committed facilities </t>
  </si>
  <si>
    <t>Total commiteed facilities</t>
  </si>
  <si>
    <t>3.3. Inflows by counterparty</t>
  </si>
  <si>
    <t xml:space="preserve">Retail and small business customer inflows </t>
  </si>
  <si>
    <t>Wholesale inflows: financial institution and central bank counterparties</t>
  </si>
  <si>
    <t>Wholesale inflows: non-financial counterparties (including non-financial corporates, sovereigns, MDBs, and PSEs)</t>
  </si>
  <si>
    <t xml:space="preserve">Operational deposits held at other financial institutions for clearing, custody, and cash management purposes </t>
  </si>
  <si>
    <t>Balances held at other financial institutions in excess of operational deposits (“excess balances”)</t>
  </si>
  <si>
    <t xml:space="preserve">Total inflows by counterparty </t>
  </si>
  <si>
    <t xml:space="preserve">3.4. Other cash inflows </t>
  </si>
  <si>
    <t>Total other cash inflows</t>
  </si>
  <si>
    <t>Derivatives net cash inflows</t>
  </si>
  <si>
    <t xml:space="preserve">Other contractual cash inflows  </t>
  </si>
  <si>
    <t>3.5. Total Cash Inflows</t>
  </si>
  <si>
    <t>4. The LCR calculation</t>
  </si>
  <si>
    <t>Level 1 Assets</t>
  </si>
  <si>
    <t>Level 2 Assets</t>
  </si>
  <si>
    <t>Total adjusted stock of HQLA</t>
  </si>
  <si>
    <t>Committed credit and liquidy facilities</t>
  </si>
  <si>
    <t xml:space="preserve">Retail deposits </t>
  </si>
  <si>
    <t xml:space="preserve">Wholesale Funding </t>
  </si>
  <si>
    <t>Additional requirements</t>
  </si>
  <si>
    <t>Contractual obligations to financial institutios</t>
  </si>
  <si>
    <t>Secured lending inflows</t>
  </si>
  <si>
    <t>Commiteed facilities</t>
  </si>
  <si>
    <t xml:space="preserve">Inflows by counterparty </t>
  </si>
  <si>
    <t>Total Cash Outflows</t>
  </si>
  <si>
    <t>Total Cash Inflows</t>
  </si>
  <si>
    <t>1.4. Stock of HQLA</t>
  </si>
  <si>
    <t>Stock of HQLA after caps</t>
  </si>
  <si>
    <t>2.8. Other contractual cash flows</t>
  </si>
  <si>
    <t>4.1. HQLAs</t>
  </si>
  <si>
    <t>4.2. Cash Outflows</t>
  </si>
  <si>
    <t>4.3. Cash Inflows</t>
  </si>
  <si>
    <t>4.4. Net Cash Outflows</t>
  </si>
  <si>
    <t>Liquidity needs related to excess non-segregated collateral held by the licensee that could contractually be called at any time by the counterparty</t>
  </si>
  <si>
    <t>Trade Finance Instruments</t>
  </si>
  <si>
    <t>At other Central Banks</t>
  </si>
  <si>
    <t xml:space="preserve">Inflows from securities not included in the stock of HQLA </t>
  </si>
  <si>
    <t>4.5. Liquidity Coverage Ratio (%)</t>
  </si>
  <si>
    <t>Coins and banknotes (including qualifying cash items in the process of collection)</t>
  </si>
  <si>
    <t xml:space="preserve">Liquidity Coverage Ratio (LCR) </t>
  </si>
  <si>
    <t xml:space="preserve">    1.1.1.</t>
  </si>
  <si>
    <t xml:space="preserve">    1.1.2.</t>
  </si>
  <si>
    <t xml:space="preserve">        1.1.2.1.</t>
  </si>
  <si>
    <t xml:space="preserve">        1.1.2.2.</t>
  </si>
  <si>
    <t xml:space="preserve">    1.1.3.</t>
  </si>
  <si>
    <t xml:space="preserve">    1.1.4.</t>
  </si>
  <si>
    <t xml:space="preserve">    1.1.5.</t>
  </si>
  <si>
    <t xml:space="preserve">        1.1.5.1.</t>
  </si>
  <si>
    <t xml:space="preserve">        1.1.5.2.</t>
  </si>
  <si>
    <t xml:space="preserve">        1.1.5.3.</t>
  </si>
  <si>
    <t xml:space="preserve">       1.1.5.4.</t>
  </si>
  <si>
    <t xml:space="preserve">    1.1.6.</t>
  </si>
  <si>
    <t xml:space="preserve">       1.1.6.1.</t>
  </si>
  <si>
    <t xml:space="preserve">       1.1.6.2.</t>
  </si>
  <si>
    <t xml:space="preserve">    2.1.1.</t>
  </si>
  <si>
    <t xml:space="preserve">    2.1.2.</t>
  </si>
  <si>
    <t xml:space="preserve">    2.1.3.</t>
  </si>
  <si>
    <t xml:space="preserve">        2.1.2.1.</t>
  </si>
  <si>
    <t xml:space="preserve">        2.1.2.2.</t>
  </si>
  <si>
    <t xml:space="preserve">        2.1.2.3.</t>
  </si>
  <si>
    <t xml:space="preserve">        2.1.3.1.</t>
  </si>
  <si>
    <t xml:space="preserve">        2.1.3.2.</t>
  </si>
  <si>
    <t xml:space="preserve">        2.1.3.3.</t>
  </si>
  <si>
    <t xml:space="preserve">        2.2.2.1.</t>
  </si>
  <si>
    <t xml:space="preserve">        2.2.2.2.</t>
  </si>
  <si>
    <t xml:space="preserve">        2.2.2.3.</t>
  </si>
  <si>
    <t xml:space="preserve">    2.2.1.</t>
  </si>
  <si>
    <t xml:space="preserve">        2.2.1.1.</t>
  </si>
  <si>
    <t xml:space="preserve">        2.2.1.2.</t>
  </si>
  <si>
    <t xml:space="preserve">        2.2.1.3.</t>
  </si>
  <si>
    <t xml:space="preserve">        2.2.4.1.</t>
  </si>
  <si>
    <t xml:space="preserve">        2.2.4.2.</t>
  </si>
  <si>
    <t xml:space="preserve">    2.2.2.</t>
  </si>
  <si>
    <t xml:space="preserve">    2.2.3.</t>
  </si>
  <si>
    <t xml:space="preserve">    2.2.4.</t>
  </si>
  <si>
    <t xml:space="preserve">    2.2.5.</t>
  </si>
  <si>
    <t xml:space="preserve">    2.2.6.</t>
  </si>
  <si>
    <t xml:space="preserve">    2.2.7.</t>
  </si>
  <si>
    <t xml:space="preserve">    2.2.8.</t>
  </si>
  <si>
    <t xml:space="preserve">    2.2.9.</t>
  </si>
  <si>
    <t xml:space="preserve">    2.2.10.</t>
  </si>
  <si>
    <t xml:space="preserve">    2.2.11.</t>
  </si>
  <si>
    <t xml:space="preserve">    2.3.1.</t>
  </si>
  <si>
    <t xml:space="preserve">    2.3.2.</t>
  </si>
  <si>
    <t xml:space="preserve">    2.3.3.</t>
  </si>
  <si>
    <t xml:space="preserve">    2.3.4.</t>
  </si>
  <si>
    <t xml:space="preserve">    2.3.5.</t>
  </si>
  <si>
    <t xml:space="preserve">    2.3.6.</t>
  </si>
  <si>
    <t xml:space="preserve">    2.3.7.</t>
  </si>
  <si>
    <t xml:space="preserve">    2.3.8.</t>
  </si>
  <si>
    <t xml:space="preserve">    2.3.9.</t>
  </si>
  <si>
    <t xml:space="preserve">    2.4.1.</t>
  </si>
  <si>
    <t xml:space="preserve">    2.4.2.</t>
  </si>
  <si>
    <t xml:space="preserve">    2.4.4.</t>
  </si>
  <si>
    <t xml:space="preserve">    2.4.5.</t>
  </si>
  <si>
    <t xml:space="preserve">    2.4.6.</t>
  </si>
  <si>
    <t xml:space="preserve">    2.4.7.</t>
  </si>
  <si>
    <t xml:space="preserve">    2.4.3.</t>
  </si>
  <si>
    <t xml:space="preserve">    2.5.1.</t>
  </si>
  <si>
    <t xml:space="preserve">    2.6.1.</t>
  </si>
  <si>
    <t xml:space="preserve">    2.7.1.</t>
  </si>
  <si>
    <t xml:space="preserve">    2.7.2.</t>
  </si>
  <si>
    <t xml:space="preserve">    2.7.3.</t>
  </si>
  <si>
    <t xml:space="preserve">    2.7.4.</t>
  </si>
  <si>
    <t xml:space="preserve">    2.7.5.</t>
  </si>
  <si>
    <t xml:space="preserve">    2.8.1.</t>
  </si>
  <si>
    <t>2.7.3.1.</t>
  </si>
  <si>
    <t>2.7.3.2.</t>
  </si>
  <si>
    <t>2.7.3.3.</t>
  </si>
  <si>
    <t xml:space="preserve">        1.2.1.1.</t>
  </si>
  <si>
    <t xml:space="preserve">        1.2.1.2.</t>
  </si>
  <si>
    <t xml:space="preserve">        1.2.1.3.</t>
  </si>
  <si>
    <t xml:space="preserve">        1.2.1.4.</t>
  </si>
  <si>
    <t xml:space="preserve">    1.2.1.</t>
  </si>
  <si>
    <t xml:space="preserve">    1.2.2.</t>
  </si>
  <si>
    <t>Credit facilities, liquidity facilities and contingent funding facilities that an institution holds at other institutions</t>
  </si>
  <si>
    <t xml:space="preserve">        3.1.1.1.</t>
  </si>
  <si>
    <t xml:space="preserve">        3.1.1.2.</t>
  </si>
  <si>
    <t xml:space="preserve">        3.1.1.3.</t>
  </si>
  <si>
    <t xml:space="preserve">        3.1.1.4.</t>
  </si>
  <si>
    <t xml:space="preserve">        3.1.1.5.</t>
  </si>
  <si>
    <t xml:space="preserve">        3.1.1.6.</t>
  </si>
  <si>
    <t xml:space="preserve">    3.1.1.</t>
  </si>
  <si>
    <t xml:space="preserve">    3.2.1.</t>
  </si>
  <si>
    <t xml:space="preserve">    3.3.1.</t>
  </si>
  <si>
    <t xml:space="preserve">    3.3.2.</t>
  </si>
  <si>
    <t xml:space="preserve">    3.3.4.</t>
  </si>
  <si>
    <t xml:space="preserve">    3.3.5.</t>
  </si>
  <si>
    <t xml:space="preserve">    3.3.6.</t>
  </si>
  <si>
    <t xml:space="preserve">    3.3.3.</t>
  </si>
  <si>
    <t xml:space="preserve">    3.4.1.</t>
  </si>
  <si>
    <t xml:space="preserve">    3.4.2.</t>
  </si>
  <si>
    <t xml:space="preserve">    4.1.1.</t>
  </si>
  <si>
    <t xml:space="preserve">    4.1.2.</t>
  </si>
  <si>
    <t xml:space="preserve">       4.1.2.1</t>
  </si>
  <si>
    <t xml:space="preserve">       4.1.2.2</t>
  </si>
  <si>
    <t xml:space="preserve">    4.1.3.</t>
  </si>
  <si>
    <t xml:space="preserve">    4.1.4.</t>
  </si>
  <si>
    <t xml:space="preserve">    4.2.1.</t>
  </si>
  <si>
    <t xml:space="preserve">    4.2.2.</t>
  </si>
  <si>
    <t xml:space="preserve">    4.2.3.</t>
  </si>
  <si>
    <t xml:space="preserve">    4.2.4.</t>
  </si>
  <si>
    <t xml:space="preserve">    4.2.5.</t>
  </si>
  <si>
    <t xml:space="preserve">    4.2.6.</t>
  </si>
  <si>
    <t xml:space="preserve">    4.2.7.</t>
  </si>
  <si>
    <t xml:space="preserve">    4.2.8.</t>
  </si>
  <si>
    <t xml:space="preserve">    4.3.1.</t>
  </si>
  <si>
    <t xml:space="preserve">    4.3.2.</t>
  </si>
  <si>
    <t xml:space="preserve">    4.3.3.</t>
  </si>
  <si>
    <t xml:space="preserve">    4.3.4.</t>
  </si>
  <si>
    <t>Residential mortgage backed securities</t>
  </si>
  <si>
    <t xml:space="preserve">    Level 2A Assets</t>
  </si>
  <si>
    <t xml:space="preserve">    Level 2B Assets</t>
  </si>
  <si>
    <t>Stock of HQLA</t>
  </si>
  <si>
    <t>ECO - min(ECI, 25%ECO)</t>
  </si>
  <si>
    <t>LCR   =</t>
  </si>
  <si>
    <t>Market Value</t>
  </si>
  <si>
    <t xml:space="preserve">Weighted Amount </t>
  </si>
  <si>
    <t>Amount</t>
  </si>
  <si>
    <t>Cash Outflows</t>
  </si>
  <si>
    <t xml:space="preserve">Amount </t>
  </si>
  <si>
    <t xml:space="preserve">Cash Inflows </t>
  </si>
  <si>
    <t>CBK reserves that can be drawn in times of stress:</t>
  </si>
  <si>
    <t>At the CBK</t>
  </si>
  <si>
    <t xml:space="preserve">    3.3.7.</t>
  </si>
  <si>
    <t>Non-performing loans</t>
  </si>
  <si>
    <t>Securities issued or guaranteed by the Government of Kenya (KES)</t>
  </si>
  <si>
    <t>Securities issued or guaranteed by the Government of Kenya (USD)</t>
  </si>
  <si>
    <t>Fully covered by Deposit  Protection Fund</t>
  </si>
  <si>
    <t>USD</t>
  </si>
  <si>
    <t>GBP</t>
  </si>
  <si>
    <t>EUR</t>
  </si>
  <si>
    <t>JPY</t>
  </si>
  <si>
    <t>YEN</t>
  </si>
  <si>
    <t>CHF</t>
  </si>
  <si>
    <t>ZAR</t>
  </si>
  <si>
    <t>TOTAL</t>
  </si>
  <si>
    <t>Foreign Currency</t>
  </si>
  <si>
    <t>OTHER FX Currencies</t>
  </si>
  <si>
    <t>KES</t>
  </si>
  <si>
    <t>Local Currency</t>
  </si>
  <si>
    <t>Qualifying demand deposits</t>
  </si>
  <si>
    <t>Qualifying saving deposits</t>
  </si>
  <si>
    <t>Qualifying time deposits</t>
  </si>
  <si>
    <t>in KES</t>
  </si>
  <si>
    <t>KES Equivalent</t>
  </si>
  <si>
    <t>Institution:</t>
  </si>
  <si>
    <t>Financial Year:</t>
  </si>
  <si>
    <t>Version 4.0.0</t>
  </si>
  <si>
    <t>Start Date:</t>
  </si>
  <si>
    <t>End Date:</t>
  </si>
  <si>
    <t>Demand deposits</t>
  </si>
  <si>
    <t>Saving deposits</t>
  </si>
  <si>
    <t>Time deposits</t>
  </si>
  <si>
    <t>Amount in KES.  '000'</t>
  </si>
  <si>
    <t>Annex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</si>
</sst>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0"/>
    <numFmt numFmtId="165" formatCode=";;;"/>
    <numFmt numFmtId="166" formatCode="_(* #,##0_);_(* \(#,##0\);_(* &quot;-&quot;??_);_(@_)"/>
    <numFmt numFmtId="167" formatCode="yyyy\-mm\-dd;@"/>
  </numFmts>
  <fonts count="42" x14ac:knownFonts="1">
    <font>
      <sz val="11"/>
      <color theme="1"/>
      <name val="Calibri"/>
      <family val="2"/>
      <scheme val="minor"/>
    </font>
    <font>
      <sz val="11"/>
      <color theme="1"/>
      <name val="Calibri"/>
      <family val="2"/>
      <scheme val="minor"/>
    </font>
    <font>
      <b/>
      <sz val="20"/>
      <name val="Arial"/>
      <family val="2"/>
    </font>
    <font>
      <b/>
      <sz val="12"/>
      <name val="Arial"/>
      <family val="2"/>
    </font>
    <font>
      <sz val="10"/>
      <color theme="1"/>
      <name val="Calibri"/>
      <family val="2"/>
    </font>
    <font>
      <sz val="10"/>
      <name val="Arial"/>
      <family val="2"/>
    </font>
    <font>
      <b/>
      <sz val="10"/>
      <name val="Arial"/>
      <family val="2"/>
    </font>
    <font>
      <sz val="8"/>
      <name val="Calibri"/>
      <family val="2"/>
      <scheme val="minor"/>
    </font>
    <font>
      <b/>
      <sz val="18"/>
      <color theme="1"/>
      <name val="Times New Roman"/>
      <family val="1"/>
    </font>
    <font>
      <b/>
      <sz val="20"/>
      <color theme="1"/>
      <name val="Times New Roman"/>
      <family val="1"/>
    </font>
    <font>
      <sz val="20"/>
      <color theme="1"/>
      <name val="Times New Roman"/>
      <family val="1"/>
    </font>
    <font>
      <b/>
      <sz val="20"/>
      <color indexed="16"/>
      <name val="Times New Roman"/>
      <family val="1"/>
    </font>
    <font>
      <b/>
      <sz val="20"/>
      <name val="Times New Roman"/>
      <family val="1"/>
    </font>
    <font>
      <b/>
      <sz val="20"/>
      <color theme="0"/>
      <name val="Times New Roman"/>
      <family val="1"/>
    </font>
    <font>
      <sz val="20"/>
      <color theme="0"/>
      <name val="Times New Roman"/>
      <family val="1"/>
    </font>
    <font>
      <sz val="20"/>
      <name val="Times New Roman"/>
      <family val="1"/>
    </font>
    <font>
      <b/>
      <i/>
      <sz val="20"/>
      <color theme="1"/>
      <name val="Times New Roman"/>
      <family val="1"/>
    </font>
    <font>
      <i/>
      <sz val="20"/>
      <color theme="1"/>
      <name val="Times New Roman"/>
      <family val="1"/>
    </font>
    <font>
      <sz val="20"/>
      <color rgb="FF000000"/>
      <name val="Times New Roman"/>
      <family val="1"/>
    </font>
    <font>
      <b/>
      <sz val="20"/>
      <color rgb="FFFF0000"/>
      <name val="Times New Roman"/>
      <family val="1"/>
    </font>
    <font>
      <b/>
      <sz val="20"/>
      <color rgb="FF00B050"/>
      <name val="Times New Roman"/>
      <family val="1"/>
    </font>
    <font>
      <b/>
      <sz val="24"/>
      <color theme="1"/>
      <name val="Times New Roman"/>
      <family val="1"/>
    </font>
    <font>
      <sz val="24"/>
      <color theme="1"/>
      <name val="Times New Roman"/>
      <family val="1"/>
    </font>
    <font>
      <b/>
      <sz val="24"/>
      <color indexed="16"/>
      <name val="Times New Roman"/>
      <family val="1"/>
    </font>
    <font>
      <b/>
      <sz val="24"/>
      <name val="Times New Roman"/>
      <family val="1"/>
    </font>
    <font>
      <b/>
      <sz val="24"/>
      <color theme="0"/>
      <name val="Times New Roman"/>
      <family val="1"/>
    </font>
    <font>
      <sz val="24"/>
      <color theme="1"/>
      <name val="Calibri"/>
      <family val="2"/>
      <scheme val="minor"/>
    </font>
    <font>
      <sz val="24"/>
      <color theme="0"/>
      <name val="Times New Roman"/>
      <family val="1"/>
    </font>
    <font>
      <i/>
      <sz val="24"/>
      <color theme="1"/>
      <name val="Times New Roman"/>
      <family val="1"/>
    </font>
    <font>
      <sz val="24"/>
      <name val="Times New Roman"/>
      <family val="1"/>
    </font>
    <font>
      <b/>
      <sz val="24"/>
      <color rgb="FFFF0000"/>
      <name val="Times New Roman"/>
      <family val="1"/>
    </font>
    <font>
      <b/>
      <sz val="22"/>
      <color theme="1"/>
      <name val="Times New Roman"/>
      <family val="1"/>
    </font>
    <font>
      <sz val="22"/>
      <color theme="1"/>
      <name val="Times New Roman"/>
      <family val="1"/>
    </font>
    <font>
      <b/>
      <sz val="22"/>
      <color indexed="16"/>
      <name val="Times New Roman"/>
      <family val="1"/>
    </font>
    <font>
      <b/>
      <sz val="22"/>
      <name val="Times New Roman"/>
      <family val="1"/>
    </font>
    <font>
      <sz val="22"/>
      <name val="Times New Roman"/>
      <family val="1"/>
    </font>
    <font>
      <b/>
      <sz val="22"/>
      <color theme="0"/>
      <name val="Times New Roman"/>
      <family val="1"/>
    </font>
    <font>
      <sz val="22"/>
      <color indexed="8"/>
      <name val="Times New Roman"/>
      <family val="1"/>
    </font>
    <font>
      <b/>
      <sz val="22"/>
      <color indexed="8"/>
      <name val="Times New Roman"/>
      <family val="1"/>
    </font>
    <font>
      <i/>
      <sz val="22"/>
      <color indexed="8"/>
      <name val="Times New Roman"/>
      <family val="1"/>
    </font>
    <font>
      <sz val="22"/>
      <color rgb="FF000000"/>
      <name val="Times New Roman"/>
      <family val="1"/>
    </font>
    <font>
      <sz val="22"/>
      <color theme="0"/>
      <name val="Times New Roman"/>
      <family val="1"/>
    </font>
  </fonts>
  <fills count="2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9" tint="-0.249977111117893"/>
        <bgColor indexed="64"/>
      </patternFill>
    </fill>
    <fill>
      <patternFill patternType="solid">
        <fgColor indexed="6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rgb="FFD9E1F2"/>
        <bgColor rgb="FF000000"/>
      </patternFill>
    </fill>
    <fill>
      <patternFill patternType="solid">
        <fgColor theme="9" tint="0.79998168889431442"/>
        <bgColor indexed="64"/>
      </patternFill>
    </fill>
    <fill>
      <patternFill patternType="solid">
        <fgColor theme="9" tint="0.79998168889431442"/>
        <bgColor rgb="FF000000"/>
      </patternFill>
    </fill>
    <fill>
      <patternFill patternType="solid">
        <fgColor rgb="FFE2EFDA"/>
        <bgColor rgb="FF000000"/>
      </patternFill>
    </fill>
    <fill>
      <patternFill patternType="solid">
        <fgColor rgb="FFC00000"/>
        <bgColor indexed="64"/>
      </patternFill>
    </fill>
    <fill>
      <patternFill patternType="solid">
        <fgColor theme="5" tint="0.79998168889431442"/>
        <bgColor indexed="64"/>
      </patternFill>
    </fill>
    <fill>
      <patternFill patternType="solid">
        <fgColor rgb="FF7030A0"/>
        <bgColor indexed="64"/>
      </patternFill>
    </fill>
    <fill>
      <patternFill patternType="solid">
        <fgColor rgb="FFDBDEFF"/>
        <bgColor indexed="64"/>
      </patternFill>
    </fill>
    <fill>
      <patternFill patternType="solid">
        <fgColor indexed="43"/>
        <bgColor indexed="64"/>
      </patternFill>
    </fill>
    <fill>
      <patternFill patternType="solid">
        <fgColor theme="4" tint="-0.24994659260841701"/>
        <bgColor indexed="64"/>
      </patternFill>
    </fill>
  </fills>
  <borders count="29">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theme="0"/>
      </left>
      <right style="thin">
        <color theme="0"/>
      </right>
      <top style="thin">
        <color theme="0"/>
      </top>
      <bottom style="thin">
        <color theme="0"/>
      </bottom>
      <diagonal/>
    </border>
    <border>
      <left style="thin">
        <color indexed="8"/>
      </left>
      <right style="thin">
        <color indexed="8"/>
      </right>
      <top/>
      <bottom style="thin">
        <color indexed="8"/>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indexed="8"/>
      </left>
      <right/>
      <top style="thin">
        <color indexed="8"/>
      </top>
      <bottom/>
      <diagonal/>
    </border>
    <border>
      <left/>
      <right style="thin">
        <color indexed="8"/>
      </right>
      <top/>
      <bottom style="thin">
        <color indexed="8"/>
      </bottom>
      <diagonal/>
    </border>
    <border>
      <left/>
      <right style="thin">
        <color indexed="8"/>
      </right>
      <top/>
      <bottom/>
      <diagonal/>
    </border>
    <border>
      <left/>
      <right style="thin">
        <color theme="4" tint="0.79998168889431442"/>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8"/>
      </bottom>
      <diagonal/>
    </border>
    <border>
      <left style="thin">
        <color indexed="64"/>
      </left>
      <right/>
      <top style="thin">
        <color indexed="64"/>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auto="1"/>
      </left>
      <right style="thin">
        <color indexed="64"/>
      </right>
      <top style="thin">
        <color auto="1"/>
      </top>
      <bottom/>
      <diagonal/>
    </border>
  </borders>
  <cellStyleXfs count="13">
    <xf numFmtId="0" fontId="0" fillId="0" borderId="0"/>
    <xf numFmtId="0" fontId="2" fillId="2" borderId="1" applyNumberFormat="0" applyFill="0" applyBorder="0" applyAlignment="0" applyProtection="0">
      <alignment horizontal="left"/>
    </xf>
    <xf numFmtId="0" fontId="3" fillId="0" borderId="0" applyNumberFormat="0" applyFill="0" applyBorder="0" applyAlignment="0" applyProtection="0"/>
    <xf numFmtId="0" fontId="4" fillId="0" borderId="0"/>
    <xf numFmtId="3" fontId="5" fillId="2" borderId="5" applyFont="0">
      <alignment horizontal="right" vertical="center"/>
    </xf>
    <xf numFmtId="0" fontId="6" fillId="2" borderId="3" applyFont="0" applyBorder="0">
      <alignment horizontal="center" wrapText="1"/>
    </xf>
    <xf numFmtId="0" fontId="5" fillId="3" borderId="5" applyNumberFormat="0" applyFont="0" applyBorder="0">
      <alignment horizontal="center" vertical="center"/>
    </xf>
    <xf numFmtId="43" fontId="1" fillId="0" borderId="0" applyFont="0" applyFill="0" applyBorder="0" applyAlignment="0" applyProtection="0"/>
    <xf numFmtId="164" fontId="5" fillId="2" borderId="5" applyFont="0">
      <alignment horizontal="right" vertical="center"/>
    </xf>
    <xf numFmtId="165" fontId="5" fillId="0" borderId="5">
      <alignment horizontal="right" vertical="center"/>
      <protection locked="0"/>
    </xf>
    <xf numFmtId="0" fontId="5" fillId="4" borderId="3" applyNumberFormat="0" applyFont="0" applyBorder="0" applyProtection="0">
      <alignment horizontal="left" vertical="center"/>
    </xf>
    <xf numFmtId="9" fontId="1" fillId="0" borderId="0" applyFont="0" applyFill="0" applyBorder="0" applyAlignment="0" applyProtection="0"/>
    <xf numFmtId="43" fontId="1" fillId="0" borderId="0" applyFont="0" applyFill="0" applyBorder="0" applyAlignment="0" applyProtection="0"/>
  </cellStyleXfs>
  <cellXfs count="231">
    <xf numFmtId="0" fontId="0" fillId="0" borderId="0" xfId="0"/>
    <xf numFmtId="0" fontId="8" fillId="6" borderId="0" xfId="0" applyFont="1" applyFill="1"/>
    <xf numFmtId="0" fontId="9" fillId="6" borderId="0" xfId="0" applyFont="1" applyFill="1"/>
    <xf numFmtId="0" fontId="10" fillId="6" borderId="0" xfId="0" applyFont="1" applyFill="1"/>
    <xf numFmtId="0" fontId="11" fillId="0" borderId="3" xfId="0" applyFont="1" applyBorder="1"/>
    <xf numFmtId="49" fontId="12" fillId="3" borderId="16" xfId="0" applyNumberFormat="1" applyFont="1" applyFill="1" applyBorder="1" applyAlignment="1">
      <alignment horizontal="right"/>
    </xf>
    <xf numFmtId="0" fontId="12" fillId="3" borderId="5" xfId="0" applyFont="1" applyFill="1" applyBorder="1"/>
    <xf numFmtId="2" fontId="12" fillId="0" borderId="0" xfId="0" applyNumberFormat="1" applyFont="1"/>
    <xf numFmtId="167" fontId="12" fillId="3" borderId="5" xfId="0" applyNumberFormat="1" applyFont="1" applyFill="1" applyBorder="1"/>
    <xf numFmtId="0" fontId="13" fillId="7" borderId="3" xfId="0" applyFont="1" applyFill="1" applyBorder="1" applyAlignment="1">
      <alignment horizontal="center" vertical="center"/>
    </xf>
    <xf numFmtId="0" fontId="13" fillId="7" borderId="2" xfId="0" applyFont="1" applyFill="1" applyBorder="1" applyAlignment="1">
      <alignment horizontal="center" vertical="center"/>
    </xf>
    <xf numFmtId="0" fontId="13" fillId="7" borderId="2" xfId="0" applyFont="1" applyFill="1" applyBorder="1" applyAlignment="1">
      <alignment horizontal="center" vertical="center" wrapText="1"/>
    </xf>
    <xf numFmtId="0" fontId="13" fillId="10" borderId="0" xfId="0" applyFont="1" applyFill="1" applyAlignment="1">
      <alignment horizontal="center" vertical="center"/>
    </xf>
    <xf numFmtId="0" fontId="13" fillId="10" borderId="0" xfId="0" applyFont="1" applyFill="1" applyAlignment="1">
      <alignment horizontal="center" vertical="center" wrapText="1"/>
    </xf>
    <xf numFmtId="0" fontId="10" fillId="10" borderId="0" xfId="0" applyFont="1" applyFill="1"/>
    <xf numFmtId="0" fontId="13" fillId="7" borderId="0" xfId="0" applyFont="1" applyFill="1"/>
    <xf numFmtId="0" fontId="14" fillId="7" borderId="0" xfId="0" applyFont="1" applyFill="1"/>
    <xf numFmtId="0" fontId="13" fillId="7" borderId="12" xfId="0" applyFont="1" applyFill="1" applyBorder="1" applyAlignment="1">
      <alignment horizontal="center"/>
    </xf>
    <xf numFmtId="0" fontId="13" fillId="7" borderId="12" xfId="0" applyFont="1" applyFill="1" applyBorder="1" applyAlignment="1">
      <alignment horizontal="center" wrapText="1"/>
    </xf>
    <xf numFmtId="0" fontId="14" fillId="7" borderId="18" xfId="0" applyFont="1" applyFill="1" applyBorder="1"/>
    <xf numFmtId="0" fontId="14" fillId="7" borderId="17" xfId="0" applyFont="1" applyFill="1" applyBorder="1"/>
    <xf numFmtId="0" fontId="10" fillId="8" borderId="0" xfId="0" applyFont="1" applyFill="1" applyAlignment="1">
      <alignment horizontal="left" vertical="center"/>
    </xf>
    <xf numFmtId="0" fontId="10" fillId="8" borderId="0" xfId="0" applyFont="1" applyFill="1" applyAlignment="1">
      <alignment vertical="center" wrapText="1"/>
    </xf>
    <xf numFmtId="166" fontId="15" fillId="19" borderId="13" xfId="12" applyNumberFormat="1" applyFont="1" applyFill="1" applyBorder="1" applyProtection="1"/>
    <xf numFmtId="166" fontId="15" fillId="3" borderId="11" xfId="12" applyNumberFormat="1" applyFont="1" applyFill="1" applyBorder="1" applyProtection="1"/>
    <xf numFmtId="2" fontId="9" fillId="8" borderId="0" xfId="0" applyNumberFormat="1" applyFont="1" applyFill="1" applyAlignment="1">
      <alignment horizontal="center" vertical="center" wrapText="1"/>
    </xf>
    <xf numFmtId="166" fontId="15" fillId="8" borderId="11" xfId="12" applyNumberFormat="1" applyFont="1" applyFill="1" applyBorder="1" applyProtection="1"/>
    <xf numFmtId="0" fontId="10" fillId="8" borderId="0" xfId="0" applyFont="1" applyFill="1" applyAlignment="1">
      <alignment horizontal="left"/>
    </xf>
    <xf numFmtId="0" fontId="16" fillId="8" borderId="0" xfId="0" applyFont="1" applyFill="1" applyAlignment="1">
      <alignment wrapText="1"/>
    </xf>
    <xf numFmtId="3" fontId="10" fillId="8" borderId="0" xfId="0" applyNumberFormat="1" applyFont="1" applyFill="1" applyAlignment="1">
      <alignment horizontal="center"/>
    </xf>
    <xf numFmtId="2" fontId="9" fillId="8" borderId="0" xfId="0" applyNumberFormat="1" applyFont="1" applyFill="1"/>
    <xf numFmtId="166" fontId="15" fillId="8" borderId="19" xfId="12" applyNumberFormat="1" applyFont="1" applyFill="1" applyBorder="1" applyProtection="1"/>
    <xf numFmtId="0" fontId="10" fillId="8" borderId="0" xfId="0" applyFont="1" applyFill="1"/>
    <xf numFmtId="0" fontId="17" fillId="8" borderId="0" xfId="0" applyFont="1" applyFill="1" applyAlignment="1">
      <alignment horizontal="left" wrapText="1"/>
    </xf>
    <xf numFmtId="166" fontId="15" fillId="19" borderId="11" xfId="12" applyNumberFormat="1" applyFont="1" applyFill="1" applyBorder="1" applyProtection="1"/>
    <xf numFmtId="2" fontId="9" fillId="8" borderId="0" xfId="0" applyNumberFormat="1" applyFont="1" applyFill="1" applyAlignment="1">
      <alignment horizontal="center"/>
    </xf>
    <xf numFmtId="3" fontId="9" fillId="8" borderId="0" xfId="0" applyNumberFormat="1" applyFont="1" applyFill="1" applyAlignment="1">
      <alignment horizontal="center"/>
    </xf>
    <xf numFmtId="0" fontId="13" fillId="7" borderId="3" xfId="0" applyFont="1" applyFill="1" applyBorder="1" applyAlignment="1">
      <alignment horizontal="left" vertical="center"/>
    </xf>
    <xf numFmtId="0" fontId="13" fillId="7" borderId="2" xfId="0" applyFont="1" applyFill="1" applyBorder="1" applyAlignment="1">
      <alignment horizontal="left" vertical="center" wrapText="1"/>
    </xf>
    <xf numFmtId="166" fontId="15" fillId="20" borderId="11" xfId="12" applyNumberFormat="1" applyFont="1" applyFill="1" applyBorder="1" applyProtection="1"/>
    <xf numFmtId="3" fontId="13" fillId="20" borderId="2" xfId="0" applyNumberFormat="1" applyFont="1" applyFill="1" applyBorder="1" applyAlignment="1">
      <alignment horizontal="center" vertical="center" wrapText="1"/>
    </xf>
    <xf numFmtId="0" fontId="14" fillId="7" borderId="0" xfId="0" applyFont="1" applyFill="1" applyAlignment="1">
      <alignment wrapText="1"/>
    </xf>
    <xf numFmtId="0" fontId="14" fillId="7" borderId="0" xfId="0" applyFont="1" applyFill="1" applyAlignment="1">
      <alignment horizontal="center"/>
    </xf>
    <xf numFmtId="0" fontId="9" fillId="9" borderId="0" xfId="0" applyFont="1" applyFill="1"/>
    <xf numFmtId="0" fontId="9" fillId="9" borderId="0" xfId="0" applyFont="1" applyFill="1" applyAlignment="1">
      <alignment wrapText="1"/>
    </xf>
    <xf numFmtId="3" fontId="10" fillId="9" borderId="0" xfId="0" applyNumberFormat="1" applyFont="1" applyFill="1" applyAlignment="1">
      <alignment horizontal="center"/>
    </xf>
    <xf numFmtId="2" fontId="9" fillId="9" borderId="0" xfId="0" applyNumberFormat="1" applyFont="1" applyFill="1" applyAlignment="1">
      <alignment horizontal="center"/>
    </xf>
    <xf numFmtId="0" fontId="16" fillId="8" borderId="0" xfId="0" applyFont="1" applyFill="1" applyAlignment="1">
      <alignment horizontal="left" wrapText="1"/>
    </xf>
    <xf numFmtId="0" fontId="10" fillId="8" borderId="0" xfId="0" applyFont="1" applyFill="1" applyAlignment="1">
      <alignment horizontal="left" wrapText="1"/>
    </xf>
    <xf numFmtId="0" fontId="10" fillId="8" borderId="0" xfId="0" applyFont="1" applyFill="1" applyAlignment="1">
      <alignment horizontal="center"/>
    </xf>
    <xf numFmtId="0" fontId="9" fillId="9" borderId="6" xfId="0" applyFont="1" applyFill="1" applyBorder="1" applyAlignment="1">
      <alignment horizontal="center" vertical="center"/>
    </xf>
    <xf numFmtId="0" fontId="9" fillId="9" borderId="6" xfId="0" applyFont="1" applyFill="1" applyBorder="1" applyAlignment="1">
      <alignment horizontal="left" wrapText="1"/>
    </xf>
    <xf numFmtId="166" fontId="15" fillId="9" borderId="11" xfId="12" applyNumberFormat="1" applyFont="1" applyFill="1" applyBorder="1" applyProtection="1"/>
    <xf numFmtId="2" fontId="9" fillId="9" borderId="6" xfId="0" applyNumberFormat="1" applyFont="1" applyFill="1" applyBorder="1" applyAlignment="1">
      <alignment horizontal="center"/>
    </xf>
    <xf numFmtId="0" fontId="9" fillId="9" borderId="7" xfId="0" applyFont="1" applyFill="1" applyBorder="1" applyAlignment="1">
      <alignment vertical="center"/>
    </xf>
    <xf numFmtId="0" fontId="9" fillId="9" borderId="7" xfId="0" applyFont="1" applyFill="1" applyBorder="1" applyAlignment="1">
      <alignment wrapText="1"/>
    </xf>
    <xf numFmtId="3" fontId="10" fillId="9" borderId="7" xfId="0" applyNumberFormat="1" applyFont="1" applyFill="1" applyBorder="1" applyAlignment="1">
      <alignment horizontal="center"/>
    </xf>
    <xf numFmtId="2" fontId="9" fillId="9" borderId="7" xfId="0" applyNumberFormat="1" applyFont="1" applyFill="1" applyBorder="1" applyAlignment="1">
      <alignment horizontal="center"/>
    </xf>
    <xf numFmtId="0" fontId="10" fillId="8" borderId="0" xfId="0" applyFont="1" applyFill="1" applyAlignment="1">
      <alignment wrapText="1"/>
    </xf>
    <xf numFmtId="3" fontId="13" fillId="7" borderId="2" xfId="0" applyNumberFormat="1" applyFont="1" applyFill="1" applyBorder="1" applyAlignment="1">
      <alignment horizontal="center" vertical="center" wrapText="1"/>
    </xf>
    <xf numFmtId="0" fontId="13" fillId="7" borderId="7" xfId="0" applyFont="1" applyFill="1" applyBorder="1"/>
    <xf numFmtId="0" fontId="14" fillId="7" borderId="7" xfId="0" applyFont="1" applyFill="1" applyBorder="1" applyAlignment="1">
      <alignment wrapText="1"/>
    </xf>
    <xf numFmtId="0" fontId="14" fillId="7" borderId="7" xfId="0" applyFont="1" applyFill="1" applyBorder="1" applyAlignment="1">
      <alignment horizontal="center"/>
    </xf>
    <xf numFmtId="0" fontId="14" fillId="7" borderId="7" xfId="0" applyFont="1" applyFill="1" applyBorder="1"/>
    <xf numFmtId="0" fontId="14" fillId="7" borderId="22" xfId="0" applyFont="1" applyFill="1" applyBorder="1" applyAlignment="1">
      <alignment horizontal="center"/>
    </xf>
    <xf numFmtId="0" fontId="13" fillId="7" borderId="6" xfId="0" applyFont="1" applyFill="1" applyBorder="1"/>
    <xf numFmtId="0" fontId="13" fillId="7" borderId="6" xfId="0" applyFont="1" applyFill="1" applyBorder="1" applyAlignment="1">
      <alignment wrapText="1"/>
    </xf>
    <xf numFmtId="3" fontId="13" fillId="7" borderId="6" xfId="0" applyNumberFormat="1" applyFont="1" applyFill="1" applyBorder="1"/>
    <xf numFmtId="0" fontId="13" fillId="7" borderId="7" xfId="0" applyFont="1" applyFill="1" applyBorder="1" applyAlignment="1">
      <alignment wrapText="1"/>
    </xf>
    <xf numFmtId="0" fontId="10" fillId="8" borderId="6" xfId="0" applyFont="1" applyFill="1" applyBorder="1" applyAlignment="1">
      <alignment horizontal="left"/>
    </xf>
    <xf numFmtId="0" fontId="10" fillId="8" borderId="6" xfId="0" applyFont="1" applyFill="1" applyBorder="1" applyAlignment="1">
      <alignment wrapText="1"/>
    </xf>
    <xf numFmtId="3" fontId="10" fillId="8" borderId="6" xfId="0" applyNumberFormat="1" applyFont="1" applyFill="1" applyBorder="1" applyAlignment="1">
      <alignment horizontal="center"/>
    </xf>
    <xf numFmtId="2" fontId="9" fillId="8" borderId="6" xfId="0" applyNumberFormat="1" applyFont="1" applyFill="1" applyBorder="1" applyAlignment="1">
      <alignment horizontal="center"/>
    </xf>
    <xf numFmtId="0" fontId="13" fillId="7" borderId="0" xfId="0" applyFont="1" applyFill="1" applyAlignment="1">
      <alignment wrapText="1"/>
    </xf>
    <xf numFmtId="0" fontId="18" fillId="11" borderId="6" xfId="0" applyFont="1" applyFill="1" applyBorder="1" applyAlignment="1">
      <alignment horizontal="left"/>
    </xf>
    <xf numFmtId="0" fontId="14" fillId="7" borderId="17" xfId="0" applyFont="1" applyFill="1" applyBorder="1" applyAlignment="1">
      <alignment horizontal="center"/>
    </xf>
    <xf numFmtId="0" fontId="19" fillId="6" borderId="0" xfId="0" applyFont="1" applyFill="1" applyAlignment="1">
      <alignment horizontal="center"/>
    </xf>
    <xf numFmtId="0" fontId="20" fillId="6" borderId="0" xfId="0" applyFont="1" applyFill="1" applyAlignment="1">
      <alignment horizontal="center"/>
    </xf>
    <xf numFmtId="2" fontId="19" fillId="8" borderId="0" xfId="0" applyNumberFormat="1" applyFont="1" applyFill="1" applyAlignment="1">
      <alignment horizontal="center"/>
    </xf>
    <xf numFmtId="0" fontId="20" fillId="6" borderId="0" xfId="0" applyFont="1" applyFill="1"/>
    <xf numFmtId="2" fontId="20" fillId="6" borderId="0" xfId="0" applyNumberFormat="1" applyFont="1" applyFill="1"/>
    <xf numFmtId="0" fontId="10" fillId="8" borderId="0" xfId="0" applyFont="1" applyFill="1" applyAlignment="1">
      <alignment horizontal="left" indent="4"/>
    </xf>
    <xf numFmtId="2" fontId="10" fillId="6" borderId="0" xfId="0" applyNumberFormat="1" applyFont="1" applyFill="1"/>
    <xf numFmtId="0" fontId="18" fillId="0" borderId="0" xfId="0" applyFont="1" applyAlignment="1">
      <alignment horizontal="left"/>
    </xf>
    <xf numFmtId="0" fontId="13" fillId="7" borderId="2" xfId="0" applyFont="1" applyFill="1" applyBorder="1"/>
    <xf numFmtId="0" fontId="13" fillId="7" borderId="2" xfId="0" applyFont="1" applyFill="1" applyBorder="1" applyAlignment="1">
      <alignment wrapText="1"/>
    </xf>
    <xf numFmtId="0" fontId="21" fillId="6" borderId="0" xfId="0" applyFont="1" applyFill="1"/>
    <xf numFmtId="0" fontId="22" fillId="6" borderId="0" xfId="0" applyFont="1" applyFill="1"/>
    <xf numFmtId="0" fontId="23" fillId="0" borderId="3" xfId="0" applyFont="1" applyBorder="1"/>
    <xf numFmtId="49" fontId="24" fillId="3" borderId="16" xfId="0" applyNumberFormat="1" applyFont="1" applyFill="1" applyBorder="1" applyAlignment="1">
      <alignment horizontal="right"/>
    </xf>
    <xf numFmtId="0" fontId="24" fillId="3" borderId="5" xfId="0" applyFont="1" applyFill="1" applyBorder="1"/>
    <xf numFmtId="2" fontId="24" fillId="0" borderId="23" xfId="0" applyNumberFormat="1" applyFont="1" applyBorder="1"/>
    <xf numFmtId="167" fontId="24" fillId="3" borderId="5" xfId="0" applyNumberFormat="1" applyFont="1" applyFill="1" applyBorder="1"/>
    <xf numFmtId="0" fontId="25" fillId="17" borderId="3" xfId="0" applyFont="1" applyFill="1" applyBorder="1" applyAlignment="1">
      <alignment horizontal="center" vertical="center"/>
    </xf>
    <xf numFmtId="0" fontId="25" fillId="17" borderId="2" xfId="0" applyFont="1" applyFill="1" applyBorder="1" applyAlignment="1">
      <alignment horizontal="center" vertical="center"/>
    </xf>
    <xf numFmtId="0" fontId="25" fillId="17" borderId="2" xfId="0" applyFont="1" applyFill="1" applyBorder="1" applyAlignment="1">
      <alignment horizontal="center" vertical="center" wrapText="1"/>
    </xf>
    <xf numFmtId="0" fontId="25" fillId="0" borderId="2" xfId="0" applyFont="1" applyBorder="1" applyAlignment="1">
      <alignment horizontal="center" vertical="center"/>
    </xf>
    <xf numFmtId="0" fontId="25" fillId="0" borderId="2" xfId="0" applyFont="1" applyBorder="1" applyAlignment="1">
      <alignment horizontal="center" vertical="center" wrapText="1"/>
    </xf>
    <xf numFmtId="0" fontId="22" fillId="0" borderId="0" xfId="0" applyFont="1"/>
    <xf numFmtId="0" fontId="25" fillId="17" borderId="0" xfId="0" applyFont="1" applyFill="1" applyAlignment="1">
      <alignment horizontal="center" vertical="center"/>
    </xf>
    <xf numFmtId="0" fontId="25" fillId="17" borderId="8" xfId="0" applyFont="1" applyFill="1" applyBorder="1" applyAlignment="1">
      <alignment horizontal="center" vertical="center" wrapText="1"/>
    </xf>
    <xf numFmtId="0" fontId="25" fillId="17" borderId="10" xfId="5" applyFont="1" applyFill="1" applyBorder="1" applyAlignment="1">
      <alignment horizontal="center" vertical="center" wrapText="1"/>
    </xf>
    <xf numFmtId="0" fontId="25" fillId="17" borderId="0" xfId="0" applyFont="1" applyFill="1" applyAlignment="1">
      <alignment horizontal="center" vertical="center" wrapText="1"/>
    </xf>
    <xf numFmtId="0" fontId="22" fillId="10" borderId="0" xfId="0" applyFont="1" applyFill="1"/>
    <xf numFmtId="0" fontId="25" fillId="17" borderId="7" xfId="0" applyFont="1" applyFill="1" applyBorder="1"/>
    <xf numFmtId="0" fontId="27" fillId="17" borderId="7" xfId="0" applyFont="1" applyFill="1" applyBorder="1"/>
    <xf numFmtId="0" fontId="25" fillId="17" borderId="5" xfId="5" applyFont="1" applyFill="1" applyBorder="1" applyAlignment="1">
      <alignment horizontal="center" vertical="center" wrapText="1"/>
    </xf>
    <xf numFmtId="0" fontId="22" fillId="18" borderId="0" xfId="0" applyFont="1" applyFill="1" applyAlignment="1">
      <alignment horizontal="left" vertical="center"/>
    </xf>
    <xf numFmtId="0" fontId="22" fillId="18" borderId="0" xfId="0" applyFont="1" applyFill="1" applyAlignment="1">
      <alignment vertical="center" wrapText="1"/>
    </xf>
    <xf numFmtId="3" fontId="22" fillId="18" borderId="0" xfId="0" applyNumberFormat="1" applyFont="1" applyFill="1" applyAlignment="1">
      <alignment horizontal="right" vertical="center" wrapText="1"/>
    </xf>
    <xf numFmtId="2" fontId="21" fillId="18" borderId="0" xfId="0" applyNumberFormat="1" applyFont="1" applyFill="1" applyAlignment="1">
      <alignment horizontal="center" vertical="center" wrapText="1"/>
    </xf>
    <xf numFmtId="3" fontId="22" fillId="18" borderId="0" xfId="0" applyNumberFormat="1" applyFont="1" applyFill="1"/>
    <xf numFmtId="0" fontId="28" fillId="18" borderId="0" xfId="0" applyFont="1" applyFill="1" applyAlignment="1">
      <alignment horizontal="left" wrapText="1"/>
    </xf>
    <xf numFmtId="166" fontId="29" fillId="19" borderId="11" xfId="12" applyNumberFormat="1" applyFont="1" applyFill="1" applyBorder="1" applyProtection="1"/>
    <xf numFmtId="166" fontId="29" fillId="3" borderId="11" xfId="12" applyNumberFormat="1" applyFont="1" applyFill="1" applyBorder="1" applyProtection="1"/>
    <xf numFmtId="2" fontId="21" fillId="18" borderId="0" xfId="0" applyNumberFormat="1" applyFont="1" applyFill="1" applyAlignment="1">
      <alignment horizontal="center" vertical="center"/>
    </xf>
    <xf numFmtId="3" fontId="22" fillId="18" borderId="0" xfId="0" applyNumberFormat="1" applyFont="1" applyFill="1" applyAlignment="1">
      <alignment horizontal="center" vertical="center"/>
    </xf>
    <xf numFmtId="0" fontId="25" fillId="17" borderId="6" xfId="0" applyFont="1" applyFill="1" applyBorder="1"/>
    <xf numFmtId="0" fontId="25" fillId="17" borderId="6" xfId="0" applyFont="1" applyFill="1" applyBorder="1" applyAlignment="1">
      <alignment wrapText="1"/>
    </xf>
    <xf numFmtId="3" fontId="25" fillId="17" borderId="6" xfId="0" applyNumberFormat="1" applyFont="1" applyFill="1" applyBorder="1" applyAlignment="1">
      <alignment horizontal="center" vertical="center"/>
    </xf>
    <xf numFmtId="0" fontId="25" fillId="10" borderId="0" xfId="0" applyFont="1" applyFill="1" applyAlignment="1">
      <alignment horizontal="center" vertical="center"/>
    </xf>
    <xf numFmtId="0" fontId="25" fillId="10" borderId="0" xfId="0" applyFont="1" applyFill="1" applyAlignment="1">
      <alignment horizontal="center" vertical="center" wrapText="1"/>
    </xf>
    <xf numFmtId="0" fontId="27" fillId="17" borderId="7" xfId="0" applyFont="1" applyFill="1" applyBorder="1" applyAlignment="1">
      <alignment wrapText="1"/>
    </xf>
    <xf numFmtId="0" fontId="25" fillId="17" borderId="0" xfId="0" applyFont="1" applyFill="1"/>
    <xf numFmtId="0" fontId="27" fillId="17" borderId="0" xfId="0" applyFont="1" applyFill="1" applyAlignment="1">
      <alignment wrapText="1"/>
    </xf>
    <xf numFmtId="0" fontId="27" fillId="17" borderId="0" xfId="0" applyFont="1" applyFill="1"/>
    <xf numFmtId="0" fontId="27" fillId="17" borderId="6" xfId="0" applyFont="1" applyFill="1" applyBorder="1" applyAlignment="1">
      <alignment horizontal="center" vertical="center"/>
    </xf>
    <xf numFmtId="2" fontId="30" fillId="18" borderId="0" xfId="0" applyNumberFormat="1" applyFont="1" applyFill="1" applyAlignment="1">
      <alignment horizontal="center" vertical="center"/>
    </xf>
    <xf numFmtId="0" fontId="25" fillId="10" borderId="0" xfId="0" applyFont="1" applyFill="1" applyAlignment="1">
      <alignment horizontal="right" vertical="center" wrapText="1"/>
    </xf>
    <xf numFmtId="0" fontId="27" fillId="17" borderId="2" xfId="0" applyFont="1" applyFill="1" applyBorder="1"/>
    <xf numFmtId="166" fontId="27" fillId="17" borderId="11" xfId="12" applyNumberFormat="1" applyFont="1" applyFill="1" applyBorder="1" applyProtection="1"/>
    <xf numFmtId="166" fontId="27" fillId="17" borderId="25" xfId="12" applyNumberFormat="1" applyFont="1" applyFill="1" applyBorder="1" applyProtection="1"/>
    <xf numFmtId="166" fontId="27" fillId="17" borderId="26" xfId="12" applyNumberFormat="1" applyFont="1" applyFill="1" applyBorder="1" applyProtection="1"/>
    <xf numFmtId="0" fontId="31" fillId="6" borderId="0" xfId="0" applyFont="1" applyFill="1"/>
    <xf numFmtId="0" fontId="32" fillId="6" borderId="0" xfId="0" applyFont="1" applyFill="1"/>
    <xf numFmtId="0" fontId="33" fillId="0" borderId="3" xfId="0" applyFont="1" applyBorder="1"/>
    <xf numFmtId="49" fontId="34" fillId="3" borderId="20" xfId="0" applyNumberFormat="1" applyFont="1" applyFill="1" applyBorder="1" applyAlignment="1">
      <alignment horizontal="right"/>
    </xf>
    <xf numFmtId="0" fontId="34" fillId="3" borderId="5" xfId="0" applyFont="1" applyFill="1" applyBorder="1"/>
    <xf numFmtId="2" fontId="34" fillId="0" borderId="0" xfId="0" applyNumberFormat="1" applyFont="1"/>
    <xf numFmtId="167" fontId="34" fillId="3" borderId="5" xfId="0" applyNumberFormat="1" applyFont="1" applyFill="1" applyBorder="1"/>
    <xf numFmtId="0" fontId="34" fillId="6" borderId="0" xfId="2" applyFont="1" applyFill="1" applyBorder="1" applyAlignment="1" applyProtection="1">
      <alignment horizontal="left"/>
    </xf>
    <xf numFmtId="0" fontId="34" fillId="6" borderId="0" xfId="3" applyFont="1" applyFill="1" applyAlignment="1">
      <alignment vertical="center"/>
    </xf>
    <xf numFmtId="3" fontId="35" fillId="6" borderId="0" xfId="4" applyFont="1" applyFill="1" applyBorder="1">
      <alignment horizontal="right" vertical="center"/>
    </xf>
    <xf numFmtId="0" fontId="36" fillId="5" borderId="5" xfId="5" applyFont="1" applyFill="1" applyBorder="1" applyAlignment="1">
      <alignment horizontal="center" vertical="center" wrapText="1"/>
    </xf>
    <xf numFmtId="0" fontId="36" fillId="5" borderId="5" xfId="3" applyFont="1" applyFill="1" applyBorder="1" applyAlignment="1">
      <alignment horizontal="center" vertical="center"/>
    </xf>
    <xf numFmtId="0" fontId="36" fillId="10" borderId="0" xfId="0" applyFont="1" applyFill="1" applyAlignment="1">
      <alignment horizontal="center" vertical="center"/>
    </xf>
    <xf numFmtId="0" fontId="36" fillId="10" borderId="0" xfId="0" applyFont="1" applyFill="1" applyAlignment="1">
      <alignment horizontal="center" vertical="center" wrapText="1"/>
    </xf>
    <xf numFmtId="0" fontId="32" fillId="10" borderId="0" xfId="0" applyFont="1" applyFill="1"/>
    <xf numFmtId="0" fontId="36" fillId="5" borderId="0" xfId="0" applyFont="1" applyFill="1" applyAlignment="1">
      <alignment horizontal="center" vertical="center"/>
    </xf>
    <xf numFmtId="0" fontId="36" fillId="5" borderId="21" xfId="0" applyFont="1" applyFill="1" applyBorder="1" applyAlignment="1">
      <alignment horizontal="center" vertical="center" wrapText="1"/>
    </xf>
    <xf numFmtId="0" fontId="36" fillId="5" borderId="10" xfId="5" applyFont="1" applyFill="1" applyBorder="1" applyAlignment="1">
      <alignment horizontal="center" vertical="center" wrapText="1"/>
    </xf>
    <xf numFmtId="0" fontId="37" fillId="12" borderId="1" xfId="3" applyFont="1" applyFill="1" applyBorder="1" applyAlignment="1">
      <alignment horizontal="left" vertical="center"/>
    </xf>
    <xf numFmtId="0" fontId="37" fillId="12" borderId="10" xfId="3" applyFont="1" applyFill="1" applyBorder="1" applyAlignment="1">
      <alignment vertical="center" wrapText="1"/>
    </xf>
    <xf numFmtId="166" fontId="35" fillId="19" borderId="11" xfId="12" applyNumberFormat="1" applyFont="1" applyFill="1" applyBorder="1" applyProtection="1"/>
    <xf numFmtId="166" fontId="35" fillId="19" borderId="13" xfId="12" applyNumberFormat="1" applyFont="1" applyFill="1" applyBorder="1" applyProtection="1"/>
    <xf numFmtId="166" fontId="35" fillId="3" borderId="11" xfId="12" applyNumberFormat="1" applyFont="1" applyFill="1" applyBorder="1" applyProtection="1"/>
    <xf numFmtId="2" fontId="38" fillId="12" borderId="10" xfId="8" applyNumberFormat="1" applyFont="1" applyFill="1" applyBorder="1" applyAlignment="1">
      <alignment horizontal="center" vertical="center"/>
    </xf>
    <xf numFmtId="3" fontId="37" fillId="12" borderId="10" xfId="7" applyNumberFormat="1" applyFont="1" applyFill="1" applyBorder="1" applyAlignment="1" applyProtection="1">
      <alignment horizontal="center" vertical="center"/>
      <protection locked="0"/>
    </xf>
    <xf numFmtId="3" fontId="35" fillId="12" borderId="10" xfId="6" applyNumberFormat="1" applyFont="1" applyFill="1" applyBorder="1">
      <alignment horizontal="center" vertical="center"/>
    </xf>
    <xf numFmtId="3" fontId="38" fillId="12" borderId="10" xfId="6" applyNumberFormat="1" applyFont="1" applyFill="1" applyBorder="1" applyAlignment="1">
      <alignment horizontal="center" wrapText="1"/>
    </xf>
    <xf numFmtId="0" fontId="39" fillId="12" borderId="10" xfId="3" applyFont="1" applyFill="1" applyBorder="1" applyAlignment="1">
      <alignment horizontal="left" vertical="center" wrapText="1"/>
    </xf>
    <xf numFmtId="0" fontId="40" fillId="13" borderId="1" xfId="0" applyFont="1" applyFill="1" applyBorder="1" applyAlignment="1">
      <alignment horizontal="left" vertical="center"/>
    </xf>
    <xf numFmtId="0" fontId="37" fillId="12" borderId="10" xfId="3" applyFont="1" applyFill="1" applyBorder="1" applyAlignment="1">
      <alignment horizontal="left" vertical="center" wrapText="1"/>
    </xf>
    <xf numFmtId="0" fontId="34" fillId="12" borderId="10" xfId="6" applyFont="1" applyFill="1" applyBorder="1">
      <alignment horizontal="center" vertical="center"/>
    </xf>
    <xf numFmtId="0" fontId="36" fillId="5" borderId="9" xfId="3" applyFont="1" applyFill="1" applyBorder="1" applyAlignment="1">
      <alignment horizontal="center"/>
    </xf>
    <xf numFmtId="0" fontId="36" fillId="5" borderId="8" xfId="3" applyFont="1" applyFill="1" applyBorder="1" applyAlignment="1">
      <alignment vertical="center" wrapText="1"/>
    </xf>
    <xf numFmtId="0" fontId="36" fillId="5" borderId="8" xfId="6" applyFont="1" applyFill="1" applyBorder="1">
      <alignment horizontal="center" vertical="center"/>
    </xf>
    <xf numFmtId="3" fontId="36" fillId="5" borderId="8" xfId="7" applyNumberFormat="1" applyFont="1" applyFill="1" applyBorder="1" applyAlignment="1" applyProtection="1">
      <alignment horizontal="center" vertical="center"/>
      <protection locked="0"/>
    </xf>
    <xf numFmtId="0" fontId="36" fillId="5" borderId="4" xfId="2" applyFont="1" applyFill="1" applyBorder="1" applyAlignment="1" applyProtection="1">
      <alignment horizontal="left"/>
    </xf>
    <xf numFmtId="0" fontId="36" fillId="5" borderId="10" xfId="3" applyFont="1" applyFill="1" applyBorder="1" applyAlignment="1">
      <alignment horizontal="center" vertical="center" wrapText="1"/>
    </xf>
    <xf numFmtId="3" fontId="36" fillId="5" borderId="10" xfId="5" applyNumberFormat="1" applyFont="1" applyFill="1" applyBorder="1" applyAlignment="1">
      <alignment horizontal="center" vertical="center" wrapText="1"/>
    </xf>
    <xf numFmtId="3" fontId="35" fillId="12" borderId="10" xfId="7" applyNumberFormat="1" applyFont="1" applyFill="1" applyBorder="1" applyAlignment="1" applyProtection="1">
      <alignment horizontal="center" vertical="center"/>
      <protection locked="0"/>
    </xf>
    <xf numFmtId="0" fontId="40" fillId="14" borderId="1" xfId="0" applyFont="1" applyFill="1" applyBorder="1" applyAlignment="1">
      <alignment horizontal="left" vertical="center"/>
    </xf>
    <xf numFmtId="0" fontId="41" fillId="5" borderId="9" xfId="3" applyFont="1" applyFill="1" applyBorder="1" applyAlignment="1">
      <alignment horizontal="center"/>
    </xf>
    <xf numFmtId="0" fontId="36" fillId="5" borderId="1" xfId="5" applyFont="1" applyFill="1" applyBorder="1" applyAlignment="1">
      <alignment horizontal="center" vertical="center" wrapText="1"/>
    </xf>
    <xf numFmtId="3" fontId="36" fillId="5" borderId="5" xfId="5" applyNumberFormat="1" applyFont="1" applyFill="1" applyBorder="1" applyAlignment="1">
      <alignment horizontal="center" vertical="center" wrapText="1"/>
    </xf>
    <xf numFmtId="0" fontId="37" fillId="12" borderId="9" xfId="3" applyFont="1" applyFill="1" applyBorder="1" applyAlignment="1">
      <alignment horizontal="left" vertical="center"/>
    </xf>
    <xf numFmtId="0" fontId="37" fillId="12" borderId="8" xfId="3" applyFont="1" applyFill="1" applyBorder="1" applyAlignment="1">
      <alignment vertical="center" wrapText="1"/>
    </xf>
    <xf numFmtId="2" fontId="38" fillId="12" borderId="8" xfId="8" applyNumberFormat="1" applyFont="1" applyFill="1" applyBorder="1" applyAlignment="1">
      <alignment horizontal="center" vertical="center"/>
    </xf>
    <xf numFmtId="3" fontId="37" fillId="12" borderId="8" xfId="7" applyNumberFormat="1" applyFont="1" applyFill="1" applyBorder="1" applyAlignment="1" applyProtection="1">
      <alignment horizontal="center" vertical="center"/>
      <protection locked="0"/>
    </xf>
    <xf numFmtId="0" fontId="36" fillId="5" borderId="2" xfId="0" applyFont="1" applyFill="1" applyBorder="1" applyAlignment="1">
      <alignment horizontal="center"/>
    </xf>
    <xf numFmtId="0" fontId="36" fillId="5" borderId="2" xfId="0" applyFont="1" applyFill="1" applyBorder="1" applyAlignment="1">
      <alignment horizontal="left" wrapText="1"/>
    </xf>
    <xf numFmtId="0" fontId="37" fillId="6" borderId="0" xfId="3" applyFont="1" applyFill="1" applyAlignment="1">
      <alignment horizontal="left"/>
    </xf>
    <xf numFmtId="0" fontId="37" fillId="6" borderId="0" xfId="3" applyFont="1" applyFill="1" applyAlignment="1">
      <alignment vertical="center"/>
    </xf>
    <xf numFmtId="3" fontId="37" fillId="6" borderId="0" xfId="3" applyNumberFormat="1" applyFont="1" applyFill="1" applyAlignment="1">
      <alignment horizontal="right"/>
    </xf>
    <xf numFmtId="166" fontId="41" fillId="5" borderId="11" xfId="12" applyNumberFormat="1" applyFont="1" applyFill="1" applyBorder="1" applyProtection="1"/>
    <xf numFmtId="166" fontId="41" fillId="5" borderId="11" xfId="12" applyNumberFormat="1" applyFont="1" applyFill="1" applyBorder="1" applyAlignment="1" applyProtection="1">
      <alignment horizontal="center"/>
    </xf>
    <xf numFmtId="0" fontId="25" fillId="15" borderId="3" xfId="0" applyFont="1" applyFill="1" applyBorder="1" applyAlignment="1">
      <alignment horizontal="center" vertical="center"/>
    </xf>
    <xf numFmtId="0" fontId="25" fillId="15" borderId="2" xfId="0" applyFont="1" applyFill="1" applyBorder="1" applyAlignment="1">
      <alignment horizontal="center" vertical="center"/>
    </xf>
    <xf numFmtId="0" fontId="25" fillId="15" borderId="2" xfId="0" applyFont="1" applyFill="1" applyBorder="1" applyAlignment="1">
      <alignment horizontal="center" vertical="center" wrapText="1"/>
    </xf>
    <xf numFmtId="0" fontId="22" fillId="15" borderId="7" xfId="0" applyFont="1" applyFill="1" applyBorder="1"/>
    <xf numFmtId="0" fontId="22" fillId="16" borderId="0" xfId="0" applyFont="1" applyFill="1" applyAlignment="1">
      <alignment horizontal="left" vertical="center"/>
    </xf>
    <xf numFmtId="0" fontId="22" fillId="16" borderId="0" xfId="0" applyFont="1" applyFill="1" applyAlignment="1">
      <alignment vertical="center" wrapText="1"/>
    </xf>
    <xf numFmtId="3" fontId="21" fillId="16" borderId="0" xfId="0" applyNumberFormat="1" applyFont="1" applyFill="1" applyAlignment="1">
      <alignment horizontal="center" vertical="center" wrapText="1"/>
    </xf>
    <xf numFmtId="3" fontId="21" fillId="16" borderId="0" xfId="0" applyNumberFormat="1" applyFont="1" applyFill="1" applyAlignment="1">
      <alignment horizontal="center"/>
    </xf>
    <xf numFmtId="0" fontId="25" fillId="15" borderId="2" xfId="0" applyFont="1" applyFill="1" applyBorder="1" applyAlignment="1">
      <alignment horizontal="center"/>
    </xf>
    <xf numFmtId="0" fontId="25" fillId="15" borderId="2" xfId="0" applyFont="1" applyFill="1" applyBorder="1" applyAlignment="1">
      <alignment horizontal="left" wrapText="1"/>
    </xf>
    <xf numFmtId="3" fontId="25" fillId="15" borderId="2" xfId="0" applyNumberFormat="1" applyFont="1" applyFill="1" applyBorder="1" applyAlignment="1">
      <alignment horizontal="center"/>
    </xf>
    <xf numFmtId="9" fontId="22" fillId="6" borderId="0" xfId="11" applyFont="1" applyFill="1"/>
    <xf numFmtId="0" fontId="22" fillId="6" borderId="6" xfId="0" applyFont="1" applyFill="1" applyBorder="1"/>
    <xf numFmtId="0" fontId="22" fillId="16" borderId="6" xfId="0" applyFont="1" applyFill="1" applyBorder="1" applyAlignment="1">
      <alignment vertical="center" wrapText="1"/>
    </xf>
    <xf numFmtId="3" fontId="21" fillId="16" borderId="6" xfId="0" applyNumberFormat="1" applyFont="1" applyFill="1" applyBorder="1" applyAlignment="1">
      <alignment horizontal="center"/>
    </xf>
    <xf numFmtId="3" fontId="22" fillId="6" borderId="0" xfId="0" applyNumberFormat="1" applyFont="1" applyFill="1"/>
    <xf numFmtId="9" fontId="25" fillId="15" borderId="2" xfId="11" applyFont="1" applyFill="1" applyBorder="1" applyAlignment="1">
      <alignment horizontal="center"/>
    </xf>
    <xf numFmtId="166" fontId="35" fillId="3" borderId="13" xfId="12" applyNumberFormat="1" applyFont="1" applyFill="1" applyBorder="1" applyProtection="1"/>
    <xf numFmtId="0" fontId="36" fillId="5" borderId="6" xfId="2" applyFont="1" applyFill="1" applyBorder="1" applyAlignment="1" applyProtection="1">
      <alignment horizontal="left"/>
    </xf>
    <xf numFmtId="0" fontId="36" fillId="5" borderId="8" xfId="3" applyFont="1" applyFill="1" applyBorder="1" applyAlignment="1">
      <alignment horizontal="center" vertical="center"/>
    </xf>
    <xf numFmtId="0" fontId="36" fillId="5" borderId="8" xfId="5" applyFont="1" applyFill="1" applyBorder="1" applyAlignment="1">
      <alignment horizontal="center" vertical="center" wrapText="1"/>
    </xf>
    <xf numFmtId="0" fontId="36" fillId="5" borderId="28" xfId="0" applyFont="1" applyFill="1" applyBorder="1" applyAlignment="1">
      <alignment horizontal="center" vertical="center" wrapText="1"/>
    </xf>
    <xf numFmtId="0" fontId="36" fillId="5"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6" fillId="5" borderId="3" xfId="5" applyFont="1" applyFill="1" applyBorder="1" applyAlignment="1">
      <alignment horizontal="center" vertical="center" wrapText="1"/>
    </xf>
    <xf numFmtId="0" fontId="32" fillId="0" borderId="2" xfId="0" applyFont="1" applyBorder="1" applyAlignment="1">
      <alignment horizontal="center" vertical="center" wrapText="1"/>
    </xf>
    <xf numFmtId="0" fontId="13" fillId="7"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3" fillId="7" borderId="12" xfId="0" applyFont="1" applyFill="1" applyBorder="1" applyAlignment="1">
      <alignment horizontal="center"/>
    </xf>
    <xf numFmtId="0" fontId="10" fillId="0" borderId="12" xfId="0" applyFont="1" applyBorder="1" applyAlignment="1">
      <alignment horizontal="center"/>
    </xf>
    <xf numFmtId="0" fontId="13" fillId="7" borderId="14" xfId="0" applyFont="1" applyFill="1" applyBorder="1" applyAlignment="1">
      <alignment horizontal="center"/>
    </xf>
    <xf numFmtId="0" fontId="10" fillId="0" borderId="15" xfId="0" applyFont="1" applyBorder="1" applyAlignment="1">
      <alignment horizontal="center"/>
    </xf>
    <xf numFmtId="0" fontId="25" fillId="17" borderId="9" xfId="0" applyFont="1" applyFill="1" applyBorder="1" applyAlignment="1">
      <alignment horizontal="center" vertical="center" wrapText="1"/>
    </xf>
    <xf numFmtId="0" fontId="22" fillId="17" borderId="24" xfId="0" applyFont="1" applyFill="1" applyBorder="1" applyAlignment="1">
      <alignment horizontal="center" vertical="center" wrapText="1"/>
    </xf>
    <xf numFmtId="0" fontId="25" fillId="17" borderId="2" xfId="0" applyFont="1" applyFill="1" applyBorder="1" applyAlignment="1">
      <alignment horizontal="center" vertical="center" wrapText="1"/>
    </xf>
    <xf numFmtId="0" fontId="26" fillId="0" borderId="2" xfId="0" applyFont="1" applyBorder="1" applyAlignment="1">
      <alignment horizontal="center" vertical="center" wrapText="1"/>
    </xf>
    <xf numFmtId="0" fontId="25" fillId="15" borderId="27" xfId="0" applyFont="1" applyFill="1" applyBorder="1"/>
    <xf numFmtId="0" fontId="0" fillId="0" borderId="27" xfId="0" applyBorder="1"/>
    <xf numFmtId="0" fontId="25" fillId="15" borderId="2" xfId="0" applyFont="1" applyFill="1" applyBorder="1"/>
    <xf numFmtId="0" fontId="0" fillId="0" borderId="2" xfId="0" applyBorder="1"/>
    <xf numFmtId="0" fontId="21" fillId="6" borderId="0" xfId="0" applyFont="1" applyFill="1"/>
    <xf numFmtId="0" fontId="0" fillId="0" borderId="0" xfId="0"/>
    <xf numFmtId="0" fontId="21" fillId="6" borderId="6" xfId="0" applyFont="1" applyFill="1" applyBorder="1"/>
    <xf numFmtId="0" fontId="0" fillId="0" borderId="6" xfId="0" applyBorder="1"/>
  </cellXfs>
  <cellStyles count="13">
    <cellStyle name="Comma" xfId="12" builtinId="3"/>
    <cellStyle name="Comma 2" xfId="7" xr:uid="{9CA4C868-85C8-4B66-B045-C2B5ABA7D368}"/>
    <cellStyle name="greyed" xfId="6" xr:uid="{8B6B011A-5566-4CB0-B888-2FAA91649BAE}"/>
    <cellStyle name="Heading 1 2" xfId="1" xr:uid="{4BE52381-1197-44FB-9283-B7EEEC8F36A3}"/>
    <cellStyle name="Heading 2 2" xfId="2" xr:uid="{3CD32AF3-FCF9-41E4-9E0B-820567E94D8C}"/>
    <cellStyle name="HeadingTable" xfId="5" xr:uid="{D651AC50-9E53-4544-817E-C5A934A00B4A}"/>
    <cellStyle name="highlightText" xfId="10" xr:uid="{127B1FD3-3FA9-46F7-9818-3406B4B7A7D1}"/>
    <cellStyle name="inputExposure" xfId="9" xr:uid="{E5C4AC2C-6C20-460A-9A95-952EB91C014D}"/>
    <cellStyle name="Normal" xfId="0" builtinId="0"/>
    <cellStyle name="Normal 2" xfId="3" xr:uid="{0240768E-D7B3-48FB-9204-18BE652D7AF6}"/>
    <cellStyle name="Percent" xfId="11" builtinId="5"/>
    <cellStyle name="showExposure" xfId="4" xr:uid="{BAB663E4-4C4F-419E-B1D0-3CF850CD3770}"/>
    <cellStyle name="showParameterE" xfId="8" xr:uid="{79657042-B6EA-4AA9-B451-DA9A9CAA6C46}"/>
  </cellStyles>
  <dxfs count="0"/>
  <tableStyles count="0" defaultTableStyle="TableStyleMedium2" defaultPivotStyle="PivotStyleLight16"/>
  <colors>
    <mruColors>
      <color rgb="FFDBDEFF"/>
      <color rgb="FFFFE0F8"/>
      <color rgb="FFFF8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20</xdr:col>
      <xdr:colOff>532834</xdr:colOff>
      <xdr:row>0</xdr:row>
      <xdr:rowOff>157958</xdr:rowOff>
    </xdr:from>
    <xdr:ext cx="1052286" cy="902905"/>
    <xdr:pic>
      <xdr:nvPicPr>
        <xdr:cNvPr id="3" name="Imagen 1" descr="CBK">
          <a:extLst>
            <a:ext uri="{FF2B5EF4-FFF2-40B4-BE49-F238E27FC236}">
              <a16:creationId xmlns:a16="http://schemas.microsoft.com/office/drawing/2014/main" id="{AA3270F9-146F-41E2-B5B4-2D526DE525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60084" y="157958"/>
          <a:ext cx="1052286" cy="90290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20</xdr:col>
      <xdr:colOff>217560</xdr:colOff>
      <xdr:row>0</xdr:row>
      <xdr:rowOff>197304</xdr:rowOff>
    </xdr:from>
    <xdr:to>
      <xdr:col>20</xdr:col>
      <xdr:colOff>1374323</xdr:colOff>
      <xdr:row>3</xdr:row>
      <xdr:rowOff>189909</xdr:rowOff>
    </xdr:to>
    <xdr:pic>
      <xdr:nvPicPr>
        <xdr:cNvPr id="3" name="Imagen 1" descr="CBK">
          <a:extLst>
            <a:ext uri="{FF2B5EF4-FFF2-40B4-BE49-F238E27FC236}">
              <a16:creationId xmlns:a16="http://schemas.microsoft.com/office/drawing/2014/main" id="{02AFA486-5619-4266-86CD-00F3A66102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139667" y="197304"/>
          <a:ext cx="1156763" cy="10131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18</xdr:col>
      <xdr:colOff>63500</xdr:colOff>
      <xdr:row>0</xdr:row>
      <xdr:rowOff>168698</xdr:rowOff>
    </xdr:from>
    <xdr:to>
      <xdr:col>18</xdr:col>
      <xdr:colOff>1134722</xdr:colOff>
      <xdr:row>2</xdr:row>
      <xdr:rowOff>377851</xdr:rowOff>
    </xdr:to>
    <xdr:pic>
      <xdr:nvPicPr>
        <xdr:cNvPr id="2" name="Imagen 1" descr="CBK">
          <a:extLst>
            <a:ext uri="{FF2B5EF4-FFF2-40B4-BE49-F238E27FC236}">
              <a16:creationId xmlns:a16="http://schemas.microsoft.com/office/drawing/2014/main" id="{78126805-ACA5-B842-9BC9-114F907AEC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96750" y="168698"/>
          <a:ext cx="1071222" cy="10029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262659</xdr:colOff>
      <xdr:row>0</xdr:row>
      <xdr:rowOff>118052</xdr:rowOff>
    </xdr:from>
    <xdr:to>
      <xdr:col>9</xdr:col>
      <xdr:colOff>1257012</xdr:colOff>
      <xdr:row>2</xdr:row>
      <xdr:rowOff>170687</xdr:rowOff>
    </xdr:to>
    <xdr:pic>
      <xdr:nvPicPr>
        <xdr:cNvPr id="2" name="Imagen 1" descr="CBK">
          <a:extLst>
            <a:ext uri="{FF2B5EF4-FFF2-40B4-BE49-F238E27FC236}">
              <a16:creationId xmlns:a16="http://schemas.microsoft.com/office/drawing/2014/main" id="{B6EDA6C7-31C3-EC43-84DC-6F0C5A292B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17784" y="118052"/>
          <a:ext cx="994353" cy="846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E91A5-C973-44A7-98A7-C832AA585AA6}">
  <sheetPr>
    <pageSetUpPr fitToPage="1"/>
  </sheetPr>
  <dimension ref="A1:U52"/>
  <sheetViews>
    <sheetView tabSelected="1" view="pageBreakPreview" topLeftCell="B1" zoomScale="60" zoomScaleNormal="100" workbookViewId="0">
      <pane ySplit="8" topLeftCell="A9" activePane="bottomLeft" state="frozen"/>
      <selection pane="bottomLeft" activeCell="U18" sqref="U18"/>
    </sheetView>
  </sheetViews>
  <sheetFormatPr defaultColWidth="9.1796875" defaultRowHeight="28" x14ac:dyDescent="0.6"/>
  <cols>
    <col min="1" max="1" width="22.453125" style="134" customWidth="1"/>
    <col min="2" max="2" width="85.7265625" style="134" customWidth="1"/>
    <col min="3" max="3" width="19.453125" style="134" customWidth="1"/>
    <col min="4" max="4" width="18.7265625" style="134" customWidth="1"/>
    <col min="5" max="5" width="23.7265625" style="134" customWidth="1"/>
    <col min="6" max="6" width="20.1796875" style="134" customWidth="1"/>
    <col min="7" max="7" width="22.1796875" style="134" customWidth="1"/>
    <col min="8" max="8" width="19.81640625" style="134" customWidth="1"/>
    <col min="9" max="9" width="21.453125" style="134" customWidth="1"/>
    <col min="10" max="10" width="19.1796875" style="134" customWidth="1"/>
    <col min="11" max="11" width="22.1796875" style="134" customWidth="1"/>
    <col min="12" max="12" width="21.54296875" style="134" customWidth="1"/>
    <col min="13" max="13" width="23" style="134" customWidth="1"/>
    <col min="14" max="14" width="18.7265625" style="134" customWidth="1"/>
    <col min="15" max="15" width="23.1796875" style="134" customWidth="1"/>
    <col min="16" max="16" width="19.54296875" style="134" customWidth="1"/>
    <col min="17" max="17" width="22.7265625" style="134" customWidth="1"/>
    <col min="18" max="18" width="24.81640625" style="134" customWidth="1"/>
    <col min="19" max="19" width="18.54296875" style="134" customWidth="1"/>
    <col min="20" max="20" width="17.26953125" style="134" customWidth="1"/>
    <col min="21" max="21" width="26.1796875" style="134" customWidth="1"/>
    <col min="22" max="16384" width="9.1796875" style="134"/>
  </cols>
  <sheetData>
    <row r="1" spans="1:21" x14ac:dyDescent="0.6">
      <c r="A1" s="133" t="s">
        <v>143</v>
      </c>
      <c r="S1" s="133" t="s">
        <v>299</v>
      </c>
    </row>
    <row r="2" spans="1:21" x14ac:dyDescent="0.6">
      <c r="A2" s="133"/>
    </row>
    <row r="3" spans="1:21" x14ac:dyDescent="0.6">
      <c r="B3" s="135" t="s">
        <v>290</v>
      </c>
      <c r="C3" s="136"/>
      <c r="D3" s="137"/>
    </row>
    <row r="4" spans="1:21" x14ac:dyDescent="0.6">
      <c r="B4" s="135" t="s">
        <v>291</v>
      </c>
      <c r="C4" s="137"/>
      <c r="D4" s="138" t="s">
        <v>292</v>
      </c>
    </row>
    <row r="5" spans="1:21" x14ac:dyDescent="0.6">
      <c r="B5" s="135" t="s">
        <v>293</v>
      </c>
      <c r="C5" s="139"/>
    </row>
    <row r="6" spans="1:21" x14ac:dyDescent="0.6">
      <c r="B6" s="135" t="s">
        <v>294</v>
      </c>
      <c r="C6" s="139"/>
      <c r="T6" s="138"/>
    </row>
    <row r="8" spans="1:21" x14ac:dyDescent="0.6">
      <c r="A8" s="133"/>
      <c r="B8" s="133" t="s">
        <v>298</v>
      </c>
    </row>
    <row r="10" spans="1:21" x14ac:dyDescent="0.6">
      <c r="A10" s="133" t="s">
        <v>0</v>
      </c>
    </row>
    <row r="11" spans="1:21" x14ac:dyDescent="0.6">
      <c r="B11" s="140"/>
      <c r="C11" s="141"/>
      <c r="D11" s="141"/>
      <c r="E11" s="141"/>
      <c r="F11" s="141"/>
      <c r="G11" s="141"/>
      <c r="H11" s="141"/>
      <c r="I11" s="141"/>
      <c r="J11" s="141"/>
      <c r="K11" s="141"/>
      <c r="L11" s="141"/>
      <c r="M11" s="141"/>
      <c r="N11" s="141"/>
      <c r="O11" s="141"/>
      <c r="P11" s="141"/>
      <c r="Q11" s="141"/>
      <c r="R11" s="141"/>
      <c r="S11" s="141"/>
      <c r="T11" s="142"/>
      <c r="U11" s="142"/>
    </row>
    <row r="12" spans="1:21" ht="55" x14ac:dyDescent="0.6">
      <c r="A12" s="143" t="s">
        <v>2</v>
      </c>
      <c r="B12" s="144" t="s">
        <v>13</v>
      </c>
      <c r="C12" s="211" t="s">
        <v>260</v>
      </c>
      <c r="D12" s="212"/>
      <c r="E12" s="212"/>
      <c r="F12" s="212"/>
      <c r="G12" s="212"/>
      <c r="H12" s="212"/>
      <c r="I12" s="212"/>
      <c r="J12" s="212"/>
      <c r="K12" s="212"/>
      <c r="L12" s="212"/>
      <c r="M12" s="212"/>
      <c r="N12" s="212"/>
      <c r="O12" s="212"/>
      <c r="P12" s="212"/>
      <c r="Q12" s="212"/>
      <c r="R12" s="212"/>
      <c r="S12" s="212"/>
      <c r="T12" s="143" t="s">
        <v>3</v>
      </c>
      <c r="U12" s="143" t="s">
        <v>261</v>
      </c>
    </row>
    <row r="13" spans="1:21" s="147" customFormat="1" ht="9" customHeight="1" x14ac:dyDescent="0.6">
      <c r="A13" s="145"/>
      <c r="B13" s="145"/>
      <c r="C13" s="146"/>
      <c r="D13" s="146"/>
      <c r="E13" s="146"/>
      <c r="F13" s="146"/>
      <c r="G13" s="146"/>
      <c r="H13" s="146"/>
      <c r="I13" s="146"/>
      <c r="J13" s="146"/>
      <c r="K13" s="146"/>
      <c r="L13" s="146"/>
      <c r="M13" s="146"/>
      <c r="N13" s="146"/>
      <c r="O13" s="146"/>
      <c r="P13" s="146"/>
      <c r="Q13" s="146"/>
      <c r="R13" s="146"/>
      <c r="S13" s="146"/>
      <c r="T13" s="146"/>
      <c r="U13" s="146"/>
    </row>
    <row r="14" spans="1:21" s="147" customFormat="1" ht="55" x14ac:dyDescent="0.6">
      <c r="A14" s="148"/>
      <c r="B14" s="148"/>
      <c r="C14" s="149" t="s">
        <v>283</v>
      </c>
      <c r="D14" s="209" t="s">
        <v>273</v>
      </c>
      <c r="E14" s="210"/>
      <c r="F14" s="209" t="s">
        <v>274</v>
      </c>
      <c r="G14" s="210"/>
      <c r="H14" s="209" t="s">
        <v>275</v>
      </c>
      <c r="I14" s="210"/>
      <c r="J14" s="209" t="s">
        <v>276</v>
      </c>
      <c r="K14" s="210"/>
      <c r="L14" s="209" t="s">
        <v>277</v>
      </c>
      <c r="M14" s="210"/>
      <c r="N14" s="209" t="s">
        <v>278</v>
      </c>
      <c r="O14" s="210"/>
      <c r="P14" s="209" t="s">
        <v>279</v>
      </c>
      <c r="Q14" s="210"/>
      <c r="R14" s="143" t="s">
        <v>282</v>
      </c>
      <c r="S14" s="143" t="s">
        <v>280</v>
      </c>
      <c r="T14" s="208"/>
      <c r="U14" s="208"/>
    </row>
    <row r="15" spans="1:21" ht="55" x14ac:dyDescent="0.6">
      <c r="A15" s="205" t="s">
        <v>1</v>
      </c>
      <c r="B15" s="206"/>
      <c r="C15" s="207" t="s">
        <v>284</v>
      </c>
      <c r="D15" s="207" t="s">
        <v>281</v>
      </c>
      <c r="E15" s="207" t="s">
        <v>289</v>
      </c>
      <c r="F15" s="207" t="s">
        <v>281</v>
      </c>
      <c r="G15" s="207" t="s">
        <v>289</v>
      </c>
      <c r="H15" s="207" t="s">
        <v>281</v>
      </c>
      <c r="I15" s="207" t="s">
        <v>289</v>
      </c>
      <c r="J15" s="207" t="s">
        <v>281</v>
      </c>
      <c r="K15" s="207" t="s">
        <v>289</v>
      </c>
      <c r="L15" s="207" t="s">
        <v>281</v>
      </c>
      <c r="M15" s="207" t="s">
        <v>289</v>
      </c>
      <c r="N15" s="207" t="s">
        <v>281</v>
      </c>
      <c r="O15" s="207" t="s">
        <v>289</v>
      </c>
      <c r="P15" s="207" t="s">
        <v>281</v>
      </c>
      <c r="Q15" s="207" t="s">
        <v>289</v>
      </c>
      <c r="R15" s="143" t="s">
        <v>289</v>
      </c>
      <c r="S15" s="143" t="s">
        <v>288</v>
      </c>
      <c r="T15" s="207"/>
      <c r="U15" s="207"/>
    </row>
    <row r="16" spans="1:21" ht="56" x14ac:dyDescent="0.6">
      <c r="A16" s="151" t="s">
        <v>144</v>
      </c>
      <c r="B16" s="152" t="s">
        <v>142</v>
      </c>
      <c r="C16" s="154"/>
      <c r="D16" s="154"/>
      <c r="E16" s="154"/>
      <c r="F16" s="154"/>
      <c r="G16" s="154"/>
      <c r="H16" s="154"/>
      <c r="I16" s="154"/>
      <c r="J16" s="154"/>
      <c r="K16" s="154"/>
      <c r="L16" s="154"/>
      <c r="M16" s="154"/>
      <c r="N16" s="154"/>
      <c r="O16" s="154"/>
      <c r="P16" s="154"/>
      <c r="Q16" s="154"/>
      <c r="R16" s="154"/>
      <c r="S16" s="204">
        <f>C16+E16+G16+I16+K16+M16+O16+Q16+R16</f>
        <v>0</v>
      </c>
      <c r="T16" s="156">
        <v>1</v>
      </c>
      <c r="U16" s="157">
        <f>S16*T16</f>
        <v>0</v>
      </c>
    </row>
    <row r="17" spans="1:21" x14ac:dyDescent="0.6">
      <c r="A17" s="151" t="s">
        <v>145</v>
      </c>
      <c r="B17" s="152" t="s">
        <v>266</v>
      </c>
      <c r="C17" s="158"/>
      <c r="D17" s="158"/>
      <c r="E17" s="158"/>
      <c r="F17" s="158"/>
      <c r="G17" s="158"/>
      <c r="H17" s="158"/>
      <c r="I17" s="158"/>
      <c r="J17" s="158"/>
      <c r="K17" s="158"/>
      <c r="L17" s="158"/>
      <c r="M17" s="158"/>
      <c r="N17" s="158"/>
      <c r="O17" s="158"/>
      <c r="P17" s="158"/>
      <c r="Q17" s="158"/>
      <c r="R17" s="158"/>
      <c r="S17" s="159"/>
      <c r="T17" s="156"/>
      <c r="U17" s="158"/>
    </row>
    <row r="18" spans="1:21" x14ac:dyDescent="0.6">
      <c r="A18" s="151" t="s">
        <v>146</v>
      </c>
      <c r="B18" s="160" t="s">
        <v>267</v>
      </c>
      <c r="C18" s="153"/>
      <c r="D18" s="153"/>
      <c r="E18" s="153"/>
      <c r="F18" s="153"/>
      <c r="G18" s="153"/>
      <c r="H18" s="153"/>
      <c r="I18" s="153"/>
      <c r="J18" s="153"/>
      <c r="K18" s="153"/>
      <c r="L18" s="153"/>
      <c r="M18" s="153"/>
      <c r="N18" s="153"/>
      <c r="O18" s="153"/>
      <c r="P18" s="153"/>
      <c r="Q18" s="153"/>
      <c r="R18" s="153"/>
      <c r="S18" s="155">
        <f t="shared" ref="S18:S29" si="0">C18+E18+G18+I18+K18+M18+O18+Q18+R18</f>
        <v>0</v>
      </c>
      <c r="T18" s="156">
        <v>1</v>
      </c>
      <c r="U18" s="158">
        <f>S18*T18</f>
        <v>0</v>
      </c>
    </row>
    <row r="19" spans="1:21" x14ac:dyDescent="0.6">
      <c r="A19" s="151" t="s">
        <v>147</v>
      </c>
      <c r="B19" s="160" t="s">
        <v>139</v>
      </c>
      <c r="C19" s="153"/>
      <c r="D19" s="153"/>
      <c r="E19" s="153"/>
      <c r="F19" s="153"/>
      <c r="G19" s="153"/>
      <c r="H19" s="153"/>
      <c r="I19" s="153"/>
      <c r="J19" s="153"/>
      <c r="K19" s="153"/>
      <c r="L19" s="153"/>
      <c r="M19" s="153"/>
      <c r="N19" s="153"/>
      <c r="O19" s="153"/>
      <c r="P19" s="153"/>
      <c r="Q19" s="153"/>
      <c r="R19" s="153"/>
      <c r="S19" s="155">
        <f t="shared" si="0"/>
        <v>0</v>
      </c>
      <c r="T19" s="156">
        <v>1</v>
      </c>
      <c r="U19" s="158">
        <f>S19*T19</f>
        <v>0</v>
      </c>
    </row>
    <row r="20" spans="1:21" ht="56" x14ac:dyDescent="0.6">
      <c r="A20" s="151" t="s">
        <v>148</v>
      </c>
      <c r="B20" s="152" t="s">
        <v>270</v>
      </c>
      <c r="C20" s="153"/>
      <c r="D20" s="153"/>
      <c r="E20" s="153"/>
      <c r="F20" s="153"/>
      <c r="G20" s="153"/>
      <c r="H20" s="153"/>
      <c r="I20" s="153"/>
      <c r="J20" s="153"/>
      <c r="K20" s="153"/>
      <c r="L20" s="153"/>
      <c r="M20" s="153"/>
      <c r="N20" s="153"/>
      <c r="O20" s="153"/>
      <c r="P20" s="153"/>
      <c r="Q20" s="153"/>
      <c r="R20" s="153"/>
      <c r="S20" s="155">
        <f t="shared" si="0"/>
        <v>0</v>
      </c>
      <c r="T20" s="156">
        <v>1</v>
      </c>
      <c r="U20" s="158">
        <f t="shared" ref="U20:U28" si="1">S20*T20</f>
        <v>0</v>
      </c>
    </row>
    <row r="21" spans="1:21" ht="56" x14ac:dyDescent="0.6">
      <c r="A21" s="151" t="s">
        <v>149</v>
      </c>
      <c r="B21" s="152" t="s">
        <v>271</v>
      </c>
      <c r="C21" s="153"/>
      <c r="D21" s="153"/>
      <c r="E21" s="153"/>
      <c r="F21" s="153"/>
      <c r="G21" s="153"/>
      <c r="H21" s="153"/>
      <c r="I21" s="153"/>
      <c r="J21" s="153"/>
      <c r="K21" s="153"/>
      <c r="L21" s="153"/>
      <c r="M21" s="153"/>
      <c r="N21" s="153"/>
      <c r="O21" s="153"/>
      <c r="P21" s="153"/>
      <c r="Q21" s="153"/>
      <c r="R21" s="153"/>
      <c r="S21" s="155">
        <f t="shared" si="0"/>
        <v>0</v>
      </c>
      <c r="T21" s="156">
        <v>1</v>
      </c>
      <c r="U21" s="158">
        <f t="shared" si="1"/>
        <v>0</v>
      </c>
    </row>
    <row r="22" spans="1:21" x14ac:dyDescent="0.6">
      <c r="A22" s="151" t="s">
        <v>150</v>
      </c>
      <c r="B22" s="152" t="s">
        <v>14</v>
      </c>
      <c r="C22" s="159"/>
      <c r="D22" s="159"/>
      <c r="E22" s="159"/>
      <c r="F22" s="159"/>
      <c r="G22" s="159"/>
      <c r="H22" s="159"/>
      <c r="I22" s="159"/>
      <c r="J22" s="159"/>
      <c r="K22" s="159"/>
      <c r="L22" s="159"/>
      <c r="M22" s="159"/>
      <c r="N22" s="159"/>
      <c r="O22" s="159"/>
      <c r="P22" s="159"/>
      <c r="Q22" s="159"/>
      <c r="R22" s="159"/>
      <c r="S22" s="159"/>
      <c r="T22" s="156"/>
      <c r="U22" s="158">
        <f t="shared" si="1"/>
        <v>0</v>
      </c>
    </row>
    <row r="23" spans="1:21" x14ac:dyDescent="0.6">
      <c r="A23" s="151" t="s">
        <v>151</v>
      </c>
      <c r="B23" s="160" t="s">
        <v>21</v>
      </c>
      <c r="C23" s="153"/>
      <c r="D23" s="153"/>
      <c r="E23" s="153"/>
      <c r="F23" s="153"/>
      <c r="G23" s="153"/>
      <c r="H23" s="153"/>
      <c r="I23" s="153"/>
      <c r="J23" s="153"/>
      <c r="K23" s="153"/>
      <c r="L23" s="153"/>
      <c r="M23" s="153"/>
      <c r="N23" s="153"/>
      <c r="O23" s="153"/>
      <c r="P23" s="153"/>
      <c r="Q23" s="153"/>
      <c r="R23" s="153"/>
      <c r="S23" s="155">
        <f t="shared" si="0"/>
        <v>0</v>
      </c>
      <c r="T23" s="156">
        <v>1</v>
      </c>
      <c r="U23" s="158">
        <f t="shared" si="1"/>
        <v>0</v>
      </c>
    </row>
    <row r="24" spans="1:21" x14ac:dyDescent="0.6">
      <c r="A24" s="151" t="s">
        <v>152</v>
      </c>
      <c r="B24" s="160" t="s">
        <v>15</v>
      </c>
      <c r="C24" s="153"/>
      <c r="D24" s="153"/>
      <c r="E24" s="153"/>
      <c r="F24" s="153"/>
      <c r="G24" s="153"/>
      <c r="H24" s="153"/>
      <c r="I24" s="153"/>
      <c r="J24" s="153"/>
      <c r="K24" s="153"/>
      <c r="L24" s="153"/>
      <c r="M24" s="153"/>
      <c r="N24" s="153"/>
      <c r="O24" s="153"/>
      <c r="P24" s="153"/>
      <c r="Q24" s="153"/>
      <c r="R24" s="153"/>
      <c r="S24" s="155">
        <f t="shared" si="0"/>
        <v>0</v>
      </c>
      <c r="T24" s="156">
        <v>1</v>
      </c>
      <c r="U24" s="158">
        <f t="shared" si="1"/>
        <v>0</v>
      </c>
    </row>
    <row r="25" spans="1:21" x14ac:dyDescent="0.6">
      <c r="A25" s="151" t="s">
        <v>153</v>
      </c>
      <c r="B25" s="160" t="s">
        <v>16</v>
      </c>
      <c r="C25" s="153"/>
      <c r="D25" s="153"/>
      <c r="E25" s="153"/>
      <c r="F25" s="153"/>
      <c r="G25" s="153"/>
      <c r="H25" s="153"/>
      <c r="I25" s="153"/>
      <c r="J25" s="153"/>
      <c r="K25" s="153"/>
      <c r="L25" s="153"/>
      <c r="M25" s="153"/>
      <c r="N25" s="153"/>
      <c r="O25" s="153"/>
      <c r="P25" s="153"/>
      <c r="Q25" s="153"/>
      <c r="R25" s="153"/>
      <c r="S25" s="155">
        <f t="shared" si="0"/>
        <v>0</v>
      </c>
      <c r="T25" s="156">
        <v>1</v>
      </c>
      <c r="U25" s="158">
        <f t="shared" si="1"/>
        <v>0</v>
      </c>
    </row>
    <row r="26" spans="1:21" ht="56" x14ac:dyDescent="0.6">
      <c r="A26" s="151" t="s">
        <v>154</v>
      </c>
      <c r="B26" s="160" t="s">
        <v>17</v>
      </c>
      <c r="C26" s="153"/>
      <c r="D26" s="153"/>
      <c r="E26" s="153"/>
      <c r="F26" s="153"/>
      <c r="G26" s="153"/>
      <c r="H26" s="153"/>
      <c r="I26" s="153"/>
      <c r="J26" s="153"/>
      <c r="K26" s="153"/>
      <c r="L26" s="153"/>
      <c r="M26" s="153"/>
      <c r="N26" s="153"/>
      <c r="O26" s="153"/>
      <c r="P26" s="153"/>
      <c r="Q26" s="153"/>
      <c r="R26" s="153"/>
      <c r="S26" s="155">
        <f t="shared" si="0"/>
        <v>0</v>
      </c>
      <c r="T26" s="156">
        <v>1</v>
      </c>
      <c r="U26" s="158">
        <f t="shared" si="1"/>
        <v>0</v>
      </c>
    </row>
    <row r="27" spans="1:21" ht="56" x14ac:dyDescent="0.6">
      <c r="A27" s="161" t="s">
        <v>155</v>
      </c>
      <c r="B27" s="162" t="s">
        <v>18</v>
      </c>
      <c r="C27" s="158"/>
      <c r="D27" s="158"/>
      <c r="E27" s="158"/>
      <c r="F27" s="158"/>
      <c r="G27" s="158"/>
      <c r="H27" s="158"/>
      <c r="I27" s="158"/>
      <c r="J27" s="158"/>
      <c r="K27" s="158"/>
      <c r="L27" s="158"/>
      <c r="M27" s="158"/>
      <c r="N27" s="158"/>
      <c r="O27" s="158"/>
      <c r="P27" s="158"/>
      <c r="Q27" s="158"/>
      <c r="R27" s="158"/>
      <c r="S27" s="158"/>
      <c r="T27" s="163"/>
      <c r="U27" s="158">
        <f t="shared" si="1"/>
        <v>0</v>
      </c>
    </row>
    <row r="28" spans="1:21" ht="84" x14ac:dyDescent="0.6">
      <c r="A28" s="151" t="s">
        <v>156</v>
      </c>
      <c r="B28" s="160" t="s">
        <v>19</v>
      </c>
      <c r="C28" s="153"/>
      <c r="D28" s="153"/>
      <c r="E28" s="153"/>
      <c r="F28" s="153"/>
      <c r="G28" s="153"/>
      <c r="H28" s="153"/>
      <c r="I28" s="153"/>
      <c r="J28" s="153"/>
      <c r="K28" s="153"/>
      <c r="L28" s="153"/>
      <c r="M28" s="153"/>
      <c r="N28" s="153"/>
      <c r="O28" s="153"/>
      <c r="P28" s="153"/>
      <c r="Q28" s="153"/>
      <c r="R28" s="153"/>
      <c r="S28" s="155">
        <f>C28+E28+G28+I28+K28+M28+O28+Q28+R28</f>
        <v>0</v>
      </c>
      <c r="T28" s="156">
        <v>1</v>
      </c>
      <c r="U28" s="158">
        <f t="shared" si="1"/>
        <v>0</v>
      </c>
    </row>
    <row r="29" spans="1:21" ht="140" x14ac:dyDescent="0.6">
      <c r="A29" s="151" t="s">
        <v>157</v>
      </c>
      <c r="B29" s="160" t="s">
        <v>20</v>
      </c>
      <c r="C29" s="153"/>
      <c r="D29" s="153"/>
      <c r="E29" s="153"/>
      <c r="F29" s="153"/>
      <c r="G29" s="153"/>
      <c r="H29" s="153"/>
      <c r="I29" s="153"/>
      <c r="J29" s="153"/>
      <c r="K29" s="153"/>
      <c r="L29" s="153"/>
      <c r="M29" s="153"/>
      <c r="N29" s="153"/>
      <c r="O29" s="153"/>
      <c r="P29" s="153"/>
      <c r="Q29" s="153"/>
      <c r="R29" s="153"/>
      <c r="S29" s="155">
        <f t="shared" si="0"/>
        <v>0</v>
      </c>
      <c r="T29" s="156">
        <v>1</v>
      </c>
      <c r="U29" s="158">
        <f>S29*T29</f>
        <v>0</v>
      </c>
    </row>
    <row r="30" spans="1:21" x14ac:dyDescent="0.6">
      <c r="A30" s="164"/>
      <c r="B30" s="165" t="s">
        <v>4</v>
      </c>
      <c r="C30" s="185">
        <f>C16+SUM(C18:C21)+SUM(C23:C26)+SUM(C28:C29)</f>
        <v>0</v>
      </c>
      <c r="D30" s="185">
        <f t="shared" ref="D30:R30" si="2">D16+SUM(D18:D21)+SUM(D23:D26)+SUM(D28:D29)</f>
        <v>0</v>
      </c>
      <c r="E30" s="185">
        <f t="shared" si="2"/>
        <v>0</v>
      </c>
      <c r="F30" s="185">
        <f t="shared" si="2"/>
        <v>0</v>
      </c>
      <c r="G30" s="185">
        <f t="shared" si="2"/>
        <v>0</v>
      </c>
      <c r="H30" s="185">
        <f t="shared" si="2"/>
        <v>0</v>
      </c>
      <c r="I30" s="185">
        <f t="shared" si="2"/>
        <v>0</v>
      </c>
      <c r="J30" s="185">
        <f t="shared" si="2"/>
        <v>0</v>
      </c>
      <c r="K30" s="185">
        <f t="shared" si="2"/>
        <v>0</v>
      </c>
      <c r="L30" s="185">
        <f t="shared" si="2"/>
        <v>0</v>
      </c>
      <c r="M30" s="185">
        <f t="shared" si="2"/>
        <v>0</v>
      </c>
      <c r="N30" s="185">
        <f t="shared" si="2"/>
        <v>0</v>
      </c>
      <c r="O30" s="185">
        <f t="shared" si="2"/>
        <v>0</v>
      </c>
      <c r="P30" s="185">
        <f t="shared" si="2"/>
        <v>0</v>
      </c>
      <c r="Q30" s="185">
        <f t="shared" si="2"/>
        <v>0</v>
      </c>
      <c r="R30" s="185">
        <f t="shared" si="2"/>
        <v>0</v>
      </c>
      <c r="S30" s="185">
        <f>S16+SUM(S18:S21)+SUM(S23:S26)+SUM(S28:S29)</f>
        <v>0</v>
      </c>
      <c r="T30" s="166"/>
      <c r="U30" s="167">
        <f>U16+SUM(U18:U21)+SUM(U23:U26)+SUM(U28:U29)</f>
        <v>0</v>
      </c>
    </row>
    <row r="31" spans="1:21" s="147" customFormat="1" x14ac:dyDescent="0.6">
      <c r="A31" s="145"/>
      <c r="B31" s="146"/>
      <c r="C31" s="146"/>
      <c r="D31" s="146"/>
      <c r="E31" s="146"/>
      <c r="F31" s="146"/>
      <c r="G31" s="146"/>
      <c r="H31" s="146"/>
      <c r="I31" s="146"/>
      <c r="J31" s="146"/>
      <c r="K31" s="146"/>
      <c r="L31" s="146"/>
      <c r="M31" s="146"/>
      <c r="N31" s="146"/>
      <c r="O31" s="146"/>
      <c r="P31" s="146"/>
      <c r="Q31" s="146"/>
      <c r="R31" s="146"/>
      <c r="S31" s="146"/>
      <c r="T31" s="146"/>
      <c r="U31" s="146"/>
    </row>
    <row r="32" spans="1:21" x14ac:dyDescent="0.6">
      <c r="A32" s="168" t="s">
        <v>5</v>
      </c>
      <c r="B32" s="169"/>
      <c r="C32" s="170"/>
      <c r="D32" s="170"/>
      <c r="E32" s="170"/>
      <c r="F32" s="170"/>
      <c r="G32" s="170"/>
      <c r="H32" s="170"/>
      <c r="I32" s="170"/>
      <c r="J32" s="170"/>
      <c r="K32" s="170"/>
      <c r="L32" s="170"/>
      <c r="M32" s="170"/>
      <c r="N32" s="170"/>
      <c r="O32" s="170"/>
      <c r="P32" s="170"/>
      <c r="Q32" s="170"/>
      <c r="R32" s="170"/>
      <c r="S32" s="170"/>
      <c r="T32" s="150"/>
      <c r="U32" s="170"/>
    </row>
    <row r="33" spans="1:21" ht="56" x14ac:dyDescent="0.6">
      <c r="A33" s="151" t="s">
        <v>217</v>
      </c>
      <c r="B33" s="152" t="s">
        <v>22</v>
      </c>
      <c r="C33" s="171"/>
      <c r="D33" s="171"/>
      <c r="E33" s="171"/>
      <c r="F33" s="171"/>
      <c r="G33" s="171"/>
      <c r="H33" s="171"/>
      <c r="I33" s="171"/>
      <c r="J33" s="171"/>
      <c r="K33" s="171"/>
      <c r="L33" s="171"/>
      <c r="M33" s="171"/>
      <c r="N33" s="171"/>
      <c r="O33" s="171"/>
      <c r="P33" s="171"/>
      <c r="Q33" s="171"/>
      <c r="R33" s="171"/>
      <c r="S33" s="171"/>
      <c r="T33" s="156"/>
      <c r="U33" s="157"/>
    </row>
    <row r="34" spans="1:21" x14ac:dyDescent="0.6">
      <c r="A34" s="151" t="s">
        <v>213</v>
      </c>
      <c r="B34" s="152" t="s">
        <v>23</v>
      </c>
      <c r="C34" s="153"/>
      <c r="D34" s="153"/>
      <c r="E34" s="153"/>
      <c r="F34" s="153"/>
      <c r="G34" s="153"/>
      <c r="H34" s="153"/>
      <c r="I34" s="153"/>
      <c r="J34" s="153"/>
      <c r="K34" s="153"/>
      <c r="L34" s="153"/>
      <c r="M34" s="153"/>
      <c r="N34" s="153"/>
      <c r="O34" s="153"/>
      <c r="P34" s="153"/>
      <c r="Q34" s="153"/>
      <c r="R34" s="153"/>
      <c r="S34" s="155">
        <f>C34+E34+G34+I34+K34+M34+O34+Q34+R34</f>
        <v>0</v>
      </c>
      <c r="T34" s="156">
        <v>0.85</v>
      </c>
      <c r="U34" s="157">
        <f>S34*T34</f>
        <v>0</v>
      </c>
    </row>
    <row r="35" spans="1:21" x14ac:dyDescent="0.6">
      <c r="A35" s="151" t="s">
        <v>214</v>
      </c>
      <c r="B35" s="152" t="s">
        <v>11</v>
      </c>
      <c r="C35" s="153"/>
      <c r="D35" s="153"/>
      <c r="E35" s="153"/>
      <c r="F35" s="153"/>
      <c r="G35" s="153"/>
      <c r="H35" s="153"/>
      <c r="I35" s="153"/>
      <c r="J35" s="153"/>
      <c r="K35" s="153"/>
      <c r="L35" s="153"/>
      <c r="M35" s="153"/>
      <c r="N35" s="153"/>
      <c r="O35" s="153"/>
      <c r="P35" s="153"/>
      <c r="Q35" s="153"/>
      <c r="R35" s="153"/>
      <c r="S35" s="155">
        <f t="shared" ref="S35:S38" si="3">C35+E35+G35+I35+K35+M35+O35+Q35+R35</f>
        <v>0</v>
      </c>
      <c r="T35" s="156">
        <v>0.85</v>
      </c>
      <c r="U35" s="157">
        <f t="shared" ref="U35:U38" si="4">S35*T35</f>
        <v>0</v>
      </c>
    </row>
    <row r="36" spans="1:21" x14ac:dyDescent="0.6">
      <c r="A36" s="151" t="s">
        <v>215</v>
      </c>
      <c r="B36" s="152" t="s">
        <v>24</v>
      </c>
      <c r="C36" s="153"/>
      <c r="D36" s="153"/>
      <c r="E36" s="153"/>
      <c r="F36" s="153"/>
      <c r="G36" s="153"/>
      <c r="H36" s="153"/>
      <c r="I36" s="153"/>
      <c r="J36" s="153"/>
      <c r="K36" s="153"/>
      <c r="L36" s="153"/>
      <c r="M36" s="153"/>
      <c r="N36" s="153"/>
      <c r="O36" s="153"/>
      <c r="P36" s="153"/>
      <c r="Q36" s="153"/>
      <c r="R36" s="153"/>
      <c r="S36" s="155">
        <f t="shared" si="3"/>
        <v>0</v>
      </c>
      <c r="T36" s="156">
        <v>0.85</v>
      </c>
      <c r="U36" s="157">
        <f t="shared" si="4"/>
        <v>0</v>
      </c>
    </row>
    <row r="37" spans="1:21" x14ac:dyDescent="0.6">
      <c r="A37" s="151" t="s">
        <v>216</v>
      </c>
      <c r="B37" s="152" t="s">
        <v>25</v>
      </c>
      <c r="C37" s="153"/>
      <c r="D37" s="153"/>
      <c r="E37" s="153"/>
      <c r="F37" s="153"/>
      <c r="G37" s="153"/>
      <c r="H37" s="153"/>
      <c r="I37" s="153"/>
      <c r="J37" s="153"/>
      <c r="K37" s="153"/>
      <c r="L37" s="153"/>
      <c r="M37" s="153"/>
      <c r="N37" s="153"/>
      <c r="O37" s="153"/>
      <c r="P37" s="153"/>
      <c r="Q37" s="153"/>
      <c r="R37" s="153"/>
      <c r="S37" s="155">
        <f t="shared" si="3"/>
        <v>0</v>
      </c>
      <c r="T37" s="156">
        <v>0.85</v>
      </c>
      <c r="U37" s="157">
        <f t="shared" si="4"/>
        <v>0</v>
      </c>
    </row>
    <row r="38" spans="1:21" x14ac:dyDescent="0.6">
      <c r="A38" s="172" t="s">
        <v>218</v>
      </c>
      <c r="B38" s="152" t="s">
        <v>26</v>
      </c>
      <c r="C38" s="153"/>
      <c r="D38" s="153"/>
      <c r="E38" s="153"/>
      <c r="F38" s="153"/>
      <c r="G38" s="153"/>
      <c r="H38" s="153"/>
      <c r="I38" s="153"/>
      <c r="J38" s="153"/>
      <c r="K38" s="153"/>
      <c r="L38" s="153"/>
      <c r="M38" s="153"/>
      <c r="N38" s="153"/>
      <c r="O38" s="153"/>
      <c r="P38" s="153"/>
      <c r="Q38" s="153"/>
      <c r="R38" s="153"/>
      <c r="S38" s="155">
        <f t="shared" si="3"/>
        <v>0</v>
      </c>
      <c r="T38" s="156">
        <v>0.85</v>
      </c>
      <c r="U38" s="157">
        <f t="shared" si="4"/>
        <v>0</v>
      </c>
    </row>
    <row r="39" spans="1:21" x14ac:dyDescent="0.6">
      <c r="A39" s="173"/>
      <c r="B39" s="165" t="s">
        <v>6</v>
      </c>
      <c r="C39" s="185">
        <f>SUM(C34:C38)</f>
        <v>0</v>
      </c>
      <c r="D39" s="185">
        <f>SUM(D34:D38)</f>
        <v>0</v>
      </c>
      <c r="E39" s="185">
        <f>SUM(E34:E38)</f>
        <v>0</v>
      </c>
      <c r="F39" s="185">
        <f t="shared" ref="F39:H39" si="5">SUM(F34:F38)</f>
        <v>0</v>
      </c>
      <c r="G39" s="185">
        <f t="shared" si="5"/>
        <v>0</v>
      </c>
      <c r="H39" s="185">
        <f t="shared" si="5"/>
        <v>0</v>
      </c>
      <c r="I39" s="185">
        <f t="shared" ref="I39:R39" si="6">SUM(I34:I38)</f>
        <v>0</v>
      </c>
      <c r="J39" s="185">
        <f t="shared" si="6"/>
        <v>0</v>
      </c>
      <c r="K39" s="185">
        <f t="shared" si="6"/>
        <v>0</v>
      </c>
      <c r="L39" s="185">
        <f t="shared" si="6"/>
        <v>0</v>
      </c>
      <c r="M39" s="185">
        <f t="shared" si="6"/>
        <v>0</v>
      </c>
      <c r="N39" s="185">
        <f t="shared" si="6"/>
        <v>0</v>
      </c>
      <c r="O39" s="185">
        <f t="shared" si="6"/>
        <v>0</v>
      </c>
      <c r="P39" s="185">
        <f t="shared" si="6"/>
        <v>0</v>
      </c>
      <c r="Q39" s="185">
        <f t="shared" si="6"/>
        <v>0</v>
      </c>
      <c r="R39" s="185">
        <f t="shared" si="6"/>
        <v>0</v>
      </c>
      <c r="S39" s="185">
        <f>SUM(S34:S38)</f>
        <v>0</v>
      </c>
      <c r="T39" s="185"/>
      <c r="U39" s="185">
        <f>SUM(U34:U38)</f>
        <v>0</v>
      </c>
    </row>
    <row r="40" spans="1:21" s="147" customFormat="1" x14ac:dyDescent="0.6">
      <c r="A40" s="145"/>
      <c r="B40" s="146"/>
      <c r="C40" s="146"/>
      <c r="D40" s="146"/>
      <c r="E40" s="146"/>
      <c r="F40" s="146"/>
      <c r="G40" s="146"/>
      <c r="H40" s="146"/>
      <c r="I40" s="146"/>
      <c r="J40" s="146"/>
      <c r="K40" s="146"/>
      <c r="L40" s="146"/>
      <c r="M40" s="146"/>
      <c r="N40" s="146"/>
      <c r="O40" s="146"/>
      <c r="P40" s="146"/>
      <c r="Q40" s="146"/>
      <c r="R40" s="146"/>
      <c r="S40" s="146"/>
      <c r="T40" s="146"/>
      <c r="U40" s="146"/>
    </row>
    <row r="41" spans="1:21" x14ac:dyDescent="0.6">
      <c r="A41" s="168" t="s">
        <v>7</v>
      </c>
      <c r="B41" s="169"/>
      <c r="C41" s="170"/>
      <c r="D41" s="170"/>
      <c r="E41" s="170"/>
      <c r="F41" s="170"/>
      <c r="G41" s="170"/>
      <c r="H41" s="170"/>
      <c r="I41" s="170"/>
      <c r="J41" s="170"/>
      <c r="K41" s="170"/>
      <c r="L41" s="170"/>
      <c r="M41" s="170"/>
      <c r="N41" s="170"/>
      <c r="O41" s="170"/>
      <c r="P41" s="170"/>
      <c r="Q41" s="170"/>
      <c r="R41" s="170"/>
      <c r="S41" s="170"/>
      <c r="T41" s="150"/>
      <c r="U41" s="170"/>
    </row>
    <row r="42" spans="1:21" x14ac:dyDescent="0.6">
      <c r="A42" s="151">
        <v>131</v>
      </c>
      <c r="B42" s="152" t="s">
        <v>27</v>
      </c>
      <c r="C42" s="153"/>
      <c r="D42" s="153"/>
      <c r="E42" s="153"/>
      <c r="F42" s="153"/>
      <c r="G42" s="153"/>
      <c r="H42" s="153"/>
      <c r="I42" s="153"/>
      <c r="J42" s="153"/>
      <c r="K42" s="153"/>
      <c r="L42" s="153"/>
      <c r="M42" s="153"/>
      <c r="N42" s="153"/>
      <c r="O42" s="153"/>
      <c r="P42" s="153"/>
      <c r="Q42" s="153"/>
      <c r="R42" s="153"/>
      <c r="S42" s="155">
        <f t="shared" ref="S42:S44" si="7">C42+E42+G42+I42+K42+M42+O42+Q42+R42</f>
        <v>0</v>
      </c>
      <c r="T42" s="156">
        <v>0.5</v>
      </c>
      <c r="U42" s="157">
        <f>E42*T42</f>
        <v>0</v>
      </c>
    </row>
    <row r="43" spans="1:21" x14ac:dyDescent="0.6">
      <c r="A43" s="151"/>
      <c r="B43" s="152" t="s">
        <v>254</v>
      </c>
      <c r="C43" s="153"/>
      <c r="D43" s="153"/>
      <c r="E43" s="153"/>
      <c r="F43" s="153"/>
      <c r="G43" s="153"/>
      <c r="H43" s="153"/>
      <c r="I43" s="153"/>
      <c r="J43" s="153"/>
      <c r="K43" s="153"/>
      <c r="L43" s="153"/>
      <c r="M43" s="153"/>
      <c r="N43" s="153"/>
      <c r="O43" s="153"/>
      <c r="P43" s="153"/>
      <c r="Q43" s="153"/>
      <c r="R43" s="153"/>
      <c r="S43" s="155">
        <f t="shared" si="7"/>
        <v>0</v>
      </c>
      <c r="T43" s="156">
        <v>0.75</v>
      </c>
      <c r="U43" s="157">
        <f t="shared" ref="U43:U44" si="8">E43*T43</f>
        <v>0</v>
      </c>
    </row>
    <row r="44" spans="1:21" x14ac:dyDescent="0.6">
      <c r="A44" s="151">
        <f>A42+1</f>
        <v>132</v>
      </c>
      <c r="B44" s="152" t="s">
        <v>8</v>
      </c>
      <c r="C44" s="153"/>
      <c r="D44" s="153"/>
      <c r="E44" s="153"/>
      <c r="F44" s="153"/>
      <c r="G44" s="153"/>
      <c r="H44" s="153"/>
      <c r="I44" s="153"/>
      <c r="J44" s="153"/>
      <c r="K44" s="153"/>
      <c r="L44" s="153"/>
      <c r="M44" s="153"/>
      <c r="N44" s="153"/>
      <c r="O44" s="153"/>
      <c r="P44" s="153"/>
      <c r="Q44" s="153"/>
      <c r="R44" s="153"/>
      <c r="S44" s="155">
        <f t="shared" si="7"/>
        <v>0</v>
      </c>
      <c r="T44" s="156">
        <v>0.5</v>
      </c>
      <c r="U44" s="157">
        <f t="shared" si="8"/>
        <v>0</v>
      </c>
    </row>
    <row r="45" spans="1:21" x14ac:dyDescent="0.6">
      <c r="A45" s="173"/>
      <c r="B45" s="165" t="s">
        <v>28</v>
      </c>
      <c r="C45" s="185">
        <f>SUM(C42:C44)</f>
        <v>0</v>
      </c>
      <c r="D45" s="185">
        <f t="shared" ref="D45:R45" si="9">SUM(D42:D44)</f>
        <v>0</v>
      </c>
      <c r="E45" s="185">
        <f t="shared" si="9"/>
        <v>0</v>
      </c>
      <c r="F45" s="185">
        <f t="shared" si="9"/>
        <v>0</v>
      </c>
      <c r="G45" s="185">
        <f t="shared" si="9"/>
        <v>0</v>
      </c>
      <c r="H45" s="185">
        <f t="shared" si="9"/>
        <v>0</v>
      </c>
      <c r="I45" s="185">
        <f t="shared" si="9"/>
        <v>0</v>
      </c>
      <c r="J45" s="185">
        <f t="shared" si="9"/>
        <v>0</v>
      </c>
      <c r="K45" s="185">
        <f t="shared" si="9"/>
        <v>0</v>
      </c>
      <c r="L45" s="185">
        <f t="shared" si="9"/>
        <v>0</v>
      </c>
      <c r="M45" s="185">
        <f t="shared" si="9"/>
        <v>0</v>
      </c>
      <c r="N45" s="185">
        <f t="shared" si="9"/>
        <v>0</v>
      </c>
      <c r="O45" s="185">
        <f t="shared" si="9"/>
        <v>0</v>
      </c>
      <c r="P45" s="185">
        <f t="shared" si="9"/>
        <v>0</v>
      </c>
      <c r="Q45" s="185">
        <f t="shared" si="9"/>
        <v>0</v>
      </c>
      <c r="R45" s="185">
        <f t="shared" si="9"/>
        <v>0</v>
      </c>
      <c r="S45" s="185">
        <f>SUM(S42:S44)</f>
        <v>0</v>
      </c>
      <c r="T45" s="185"/>
      <c r="U45" s="185">
        <f>SUM(U42:U44)</f>
        <v>0</v>
      </c>
    </row>
    <row r="46" spans="1:21" s="147" customFormat="1" x14ac:dyDescent="0.6">
      <c r="A46" s="145"/>
      <c r="B46" s="146"/>
      <c r="C46" s="146"/>
      <c r="D46" s="146"/>
      <c r="E46" s="146"/>
      <c r="F46" s="146"/>
      <c r="G46" s="146"/>
      <c r="H46" s="146"/>
      <c r="I46" s="146"/>
      <c r="J46" s="146"/>
      <c r="K46" s="146"/>
      <c r="L46" s="146"/>
      <c r="M46" s="146"/>
      <c r="N46" s="146"/>
      <c r="O46" s="146"/>
      <c r="P46" s="146"/>
      <c r="Q46" s="146"/>
      <c r="R46" s="146"/>
      <c r="S46" s="146"/>
      <c r="T46" s="146"/>
      <c r="U46" s="146"/>
    </row>
    <row r="47" spans="1:21" x14ac:dyDescent="0.6">
      <c r="A47" s="168" t="s">
        <v>130</v>
      </c>
      <c r="B47" s="169"/>
      <c r="C47" s="170"/>
      <c r="D47" s="170"/>
      <c r="E47" s="170"/>
      <c r="F47" s="170"/>
      <c r="G47" s="170"/>
      <c r="H47" s="170"/>
      <c r="I47" s="170"/>
      <c r="J47" s="170"/>
      <c r="K47" s="170"/>
      <c r="L47" s="170"/>
      <c r="M47" s="170"/>
      <c r="N47" s="170"/>
      <c r="O47" s="170"/>
      <c r="P47" s="170"/>
      <c r="Q47" s="170"/>
      <c r="R47" s="170"/>
      <c r="S47" s="170"/>
      <c r="T47" s="174"/>
      <c r="U47" s="175"/>
    </row>
    <row r="48" spans="1:21" ht="56" x14ac:dyDescent="0.6">
      <c r="A48" s="151">
        <v>141</v>
      </c>
      <c r="B48" s="152" t="s">
        <v>30</v>
      </c>
      <c r="C48" s="153"/>
      <c r="D48" s="153"/>
      <c r="E48" s="153"/>
      <c r="F48" s="153"/>
      <c r="G48" s="153"/>
      <c r="H48" s="153"/>
      <c r="I48" s="153"/>
      <c r="J48" s="153"/>
      <c r="K48" s="153"/>
      <c r="L48" s="153"/>
      <c r="M48" s="153"/>
      <c r="N48" s="153"/>
      <c r="O48" s="153"/>
      <c r="P48" s="153"/>
      <c r="Q48" s="153"/>
      <c r="R48" s="153"/>
      <c r="S48" s="153"/>
      <c r="T48" s="156"/>
      <c r="U48" s="157">
        <f>MAX(U45-15/85*(U30+U39),U45-15/60*U30,0)</f>
        <v>0</v>
      </c>
    </row>
    <row r="49" spans="1:21" ht="56" x14ac:dyDescent="0.6">
      <c r="A49" s="176">
        <f>A48+1</f>
        <v>142</v>
      </c>
      <c r="B49" s="177" t="s">
        <v>29</v>
      </c>
      <c r="C49" s="153"/>
      <c r="D49" s="153"/>
      <c r="E49" s="153"/>
      <c r="F49" s="153"/>
      <c r="G49" s="153"/>
      <c r="H49" s="153"/>
      <c r="I49" s="153"/>
      <c r="J49" s="153"/>
      <c r="K49" s="153"/>
      <c r="L49" s="153"/>
      <c r="M49" s="153"/>
      <c r="N49" s="153"/>
      <c r="O49" s="153"/>
      <c r="P49" s="153"/>
      <c r="Q49" s="153"/>
      <c r="R49" s="153"/>
      <c r="S49" s="153"/>
      <c r="T49" s="178"/>
      <c r="U49" s="179">
        <f>MAX((U39+U45-2/3*U30),(U45-15/85*(U30+U39)),0)</f>
        <v>0</v>
      </c>
    </row>
    <row r="50" spans="1:21" s="147" customFormat="1" x14ac:dyDescent="0.6">
      <c r="A50" s="145"/>
      <c r="B50" s="146"/>
      <c r="C50" s="146"/>
      <c r="D50" s="146"/>
      <c r="E50" s="146"/>
      <c r="F50" s="146"/>
      <c r="G50" s="146"/>
      <c r="H50" s="146"/>
      <c r="I50" s="146"/>
      <c r="J50" s="146"/>
      <c r="K50" s="146"/>
      <c r="L50" s="146"/>
      <c r="M50" s="146"/>
      <c r="N50" s="146"/>
      <c r="O50" s="146"/>
      <c r="P50" s="146"/>
      <c r="Q50" s="146"/>
      <c r="R50" s="146"/>
      <c r="S50" s="146"/>
      <c r="T50" s="146"/>
      <c r="U50" s="146"/>
    </row>
    <row r="51" spans="1:21" x14ac:dyDescent="0.6">
      <c r="A51" s="180"/>
      <c r="B51" s="181" t="s">
        <v>131</v>
      </c>
      <c r="C51" s="180"/>
      <c r="D51" s="180"/>
      <c r="E51" s="180"/>
      <c r="F51" s="180"/>
      <c r="G51" s="180"/>
      <c r="H51" s="180"/>
      <c r="I51" s="180"/>
      <c r="J51" s="180"/>
      <c r="K51" s="180"/>
      <c r="L51" s="180"/>
      <c r="M51" s="180"/>
      <c r="N51" s="180"/>
      <c r="O51" s="180"/>
      <c r="P51" s="180"/>
      <c r="Q51" s="180"/>
      <c r="R51" s="180"/>
      <c r="S51" s="180"/>
      <c r="T51" s="180"/>
      <c r="U51" s="186">
        <f>U30+U39+U45-U48-U49</f>
        <v>0</v>
      </c>
    </row>
    <row r="52" spans="1:21" x14ac:dyDescent="0.6">
      <c r="A52" s="182"/>
      <c r="B52" s="183"/>
      <c r="C52" s="184"/>
      <c r="D52" s="184"/>
      <c r="E52" s="184"/>
      <c r="F52" s="184"/>
      <c r="G52" s="184"/>
      <c r="H52" s="184"/>
      <c r="I52" s="184"/>
      <c r="J52" s="184"/>
      <c r="K52" s="184"/>
      <c r="L52" s="184"/>
      <c r="M52" s="184"/>
      <c r="N52" s="184"/>
      <c r="O52" s="184"/>
      <c r="P52" s="184"/>
      <c r="Q52" s="184"/>
      <c r="R52" s="184"/>
      <c r="S52" s="184"/>
      <c r="T52" s="183"/>
      <c r="U52" s="183"/>
    </row>
  </sheetData>
  <mergeCells count="8">
    <mergeCell ref="P14:Q14"/>
    <mergeCell ref="D14:E14"/>
    <mergeCell ref="C12:S12"/>
    <mergeCell ref="H14:I14"/>
    <mergeCell ref="F14:G14"/>
    <mergeCell ref="J14:K14"/>
    <mergeCell ref="L14:M14"/>
    <mergeCell ref="N14:O14"/>
  </mergeCells>
  <pageMargins left="0.7" right="0.7" top="0.75" bottom="0.75" header="0.3" footer="0.3"/>
  <pageSetup scale="23" orientation="landscape" r:id="rId1"/>
  <headerFooter>
    <oddFooter>&amp;C_x000D_&amp;1#&amp;"Calibri"&amp;9&amp;K0000FF C2: CBK -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D9814-749C-4006-AE5D-FC4BAB72E94F}">
  <dimension ref="A1:X98"/>
  <sheetViews>
    <sheetView view="pageBreakPreview" zoomScale="70" zoomScaleNormal="80" zoomScaleSheetLayoutView="70" workbookViewId="0">
      <pane xSplit="2" ySplit="8" topLeftCell="J12" activePane="bottomRight" state="frozen"/>
      <selection pane="topRight" activeCell="C1" sqref="C1"/>
      <selection pane="bottomLeft" activeCell="A9" sqref="A9"/>
      <selection pane="bottomRight" activeCell="B20" sqref="B20"/>
    </sheetView>
  </sheetViews>
  <sheetFormatPr defaultColWidth="8.7265625" defaultRowHeight="25.5" x14ac:dyDescent="0.55000000000000004"/>
  <cols>
    <col min="1" max="1" width="17.453125" style="3" customWidth="1"/>
    <col min="2" max="2" width="103.453125" style="3" customWidth="1"/>
    <col min="3" max="3" width="18.7265625" style="3" customWidth="1"/>
    <col min="4" max="4" width="19" style="3" bestFit="1" customWidth="1"/>
    <col min="5" max="5" width="20.81640625" style="3" customWidth="1"/>
    <col min="6" max="6" width="19" style="3" bestFit="1" customWidth="1"/>
    <col min="7" max="7" width="19.453125" style="3" customWidth="1"/>
    <col min="8" max="8" width="19" style="3" bestFit="1" customWidth="1"/>
    <col min="9" max="9" width="19.26953125" style="3" customWidth="1"/>
    <col min="10" max="10" width="19" style="3" bestFit="1" customWidth="1"/>
    <col min="11" max="11" width="19.453125" style="3" customWidth="1"/>
    <col min="12" max="12" width="19" style="3" bestFit="1" customWidth="1"/>
    <col min="13" max="13" width="19.26953125" style="3" customWidth="1"/>
    <col min="14" max="14" width="19" style="3" bestFit="1" customWidth="1"/>
    <col min="15" max="15" width="20.1796875" style="3" customWidth="1"/>
    <col min="16" max="16" width="19" style="3" bestFit="1" customWidth="1"/>
    <col min="17" max="17" width="21.26953125" style="3" customWidth="1"/>
    <col min="18" max="18" width="21.7265625" style="3" customWidth="1"/>
    <col min="19" max="19" width="13.1796875" style="3" customWidth="1"/>
    <col min="20" max="20" width="16" style="3" customWidth="1"/>
    <col min="21" max="21" width="23.1796875" style="3" customWidth="1"/>
    <col min="22" max="22" width="8.7265625" style="3"/>
    <col min="23" max="23" width="12.453125" style="3" customWidth="1"/>
    <col min="24" max="16384" width="8.7265625" style="3"/>
  </cols>
  <sheetData>
    <row r="1" spans="1:21" x14ac:dyDescent="0.55000000000000004">
      <c r="A1" s="2" t="s">
        <v>143</v>
      </c>
      <c r="S1" s="1" t="s">
        <v>299</v>
      </c>
    </row>
    <row r="2" spans="1:21" x14ac:dyDescent="0.55000000000000004">
      <c r="A2" s="2"/>
    </row>
    <row r="3" spans="1:21" x14ac:dyDescent="0.55000000000000004">
      <c r="B3" s="4" t="s">
        <v>290</v>
      </c>
      <c r="C3" s="5"/>
      <c r="D3" s="6"/>
    </row>
    <row r="4" spans="1:21" x14ac:dyDescent="0.55000000000000004">
      <c r="B4" s="4" t="s">
        <v>291</v>
      </c>
      <c r="C4" s="6"/>
      <c r="D4" s="7" t="s">
        <v>292</v>
      </c>
    </row>
    <row r="5" spans="1:21" x14ac:dyDescent="0.55000000000000004">
      <c r="B5" s="4" t="s">
        <v>293</v>
      </c>
      <c r="C5" s="8"/>
      <c r="D5" s="7"/>
    </row>
    <row r="6" spans="1:21" x14ac:dyDescent="0.55000000000000004">
      <c r="B6" s="4" t="s">
        <v>294</v>
      </c>
      <c r="C6" s="8"/>
      <c r="D6" s="7"/>
    </row>
    <row r="8" spans="1:21" x14ac:dyDescent="0.55000000000000004">
      <c r="A8" s="2"/>
      <c r="B8" s="2" t="s">
        <v>298</v>
      </c>
    </row>
    <row r="11" spans="1:21" x14ac:dyDescent="0.55000000000000004">
      <c r="A11" s="2" t="s">
        <v>31</v>
      </c>
    </row>
    <row r="12" spans="1:21" ht="50" x14ac:dyDescent="0.55000000000000004">
      <c r="A12" s="9" t="s">
        <v>2</v>
      </c>
      <c r="B12" s="10" t="s">
        <v>13</v>
      </c>
      <c r="C12" s="10"/>
      <c r="D12" s="213" t="s">
        <v>262</v>
      </c>
      <c r="E12" s="213"/>
      <c r="F12" s="213"/>
      <c r="G12" s="214"/>
      <c r="H12" s="214"/>
      <c r="I12" s="214"/>
      <c r="J12" s="214"/>
      <c r="K12" s="214"/>
      <c r="L12" s="214"/>
      <c r="M12" s="214"/>
      <c r="N12" s="214"/>
      <c r="O12" s="214"/>
      <c r="P12" s="214"/>
      <c r="Q12" s="214"/>
      <c r="R12" s="214"/>
      <c r="S12" s="214"/>
      <c r="T12" s="11" t="s">
        <v>34</v>
      </c>
      <c r="U12" s="11" t="s">
        <v>263</v>
      </c>
    </row>
    <row r="13" spans="1:21" s="14" customFormat="1" x14ac:dyDescent="0.55000000000000004">
      <c r="A13" s="12"/>
      <c r="B13" s="12"/>
      <c r="C13" s="13"/>
      <c r="D13" s="13"/>
      <c r="E13" s="13"/>
      <c r="F13" s="13"/>
      <c r="G13" s="13"/>
      <c r="H13" s="13"/>
      <c r="I13" s="13"/>
      <c r="J13" s="13"/>
      <c r="K13" s="13"/>
      <c r="L13" s="13"/>
      <c r="M13" s="13"/>
      <c r="N13" s="13"/>
      <c r="O13" s="13"/>
      <c r="P13" s="13"/>
      <c r="Q13" s="13"/>
      <c r="R13" s="13"/>
      <c r="S13" s="13"/>
      <c r="T13" s="13"/>
      <c r="U13" s="13"/>
    </row>
    <row r="14" spans="1:21" ht="50.5" x14ac:dyDescent="0.55000000000000004">
      <c r="A14" s="15"/>
      <c r="B14" s="16"/>
      <c r="C14" s="17" t="s">
        <v>283</v>
      </c>
      <c r="D14" s="215" t="s">
        <v>273</v>
      </c>
      <c r="E14" s="216"/>
      <c r="F14" s="215" t="s">
        <v>274</v>
      </c>
      <c r="G14" s="216"/>
      <c r="H14" s="215" t="s">
        <v>275</v>
      </c>
      <c r="I14" s="216"/>
      <c r="J14" s="217" t="s">
        <v>276</v>
      </c>
      <c r="K14" s="218"/>
      <c r="L14" s="217" t="s">
        <v>277</v>
      </c>
      <c r="M14" s="218"/>
      <c r="N14" s="217" t="s">
        <v>278</v>
      </c>
      <c r="O14" s="218"/>
      <c r="P14" s="217" t="s">
        <v>279</v>
      </c>
      <c r="Q14" s="218"/>
      <c r="R14" s="18" t="s">
        <v>282</v>
      </c>
      <c r="S14" s="17" t="s">
        <v>280</v>
      </c>
      <c r="T14" s="16"/>
      <c r="U14" s="19"/>
    </row>
    <row r="15" spans="1:21" ht="50.5" x14ac:dyDescent="0.55000000000000004">
      <c r="A15" s="15" t="s">
        <v>32</v>
      </c>
      <c r="B15" s="16"/>
      <c r="C15" s="18" t="s">
        <v>284</v>
      </c>
      <c r="D15" s="18" t="s">
        <v>281</v>
      </c>
      <c r="E15" s="18" t="s">
        <v>289</v>
      </c>
      <c r="F15" s="18" t="s">
        <v>281</v>
      </c>
      <c r="G15" s="18" t="s">
        <v>289</v>
      </c>
      <c r="H15" s="18" t="s">
        <v>281</v>
      </c>
      <c r="I15" s="18" t="s">
        <v>289</v>
      </c>
      <c r="J15" s="18" t="s">
        <v>281</v>
      </c>
      <c r="K15" s="18" t="s">
        <v>289</v>
      </c>
      <c r="L15" s="18" t="s">
        <v>281</v>
      </c>
      <c r="M15" s="18" t="s">
        <v>289</v>
      </c>
      <c r="N15" s="18" t="s">
        <v>281</v>
      </c>
      <c r="O15" s="18" t="s">
        <v>289</v>
      </c>
      <c r="P15" s="18" t="s">
        <v>281</v>
      </c>
      <c r="Q15" s="18" t="s">
        <v>289</v>
      </c>
      <c r="R15" s="18" t="s">
        <v>289</v>
      </c>
      <c r="S15" s="18" t="s">
        <v>288</v>
      </c>
      <c r="T15" s="16"/>
      <c r="U15" s="20"/>
    </row>
    <row r="16" spans="1:21" ht="51" x14ac:dyDescent="0.55000000000000004">
      <c r="A16" s="21" t="s">
        <v>158</v>
      </c>
      <c r="B16" s="22" t="s">
        <v>37</v>
      </c>
      <c r="C16" s="23"/>
      <c r="D16" s="23"/>
      <c r="E16" s="23"/>
      <c r="F16" s="23"/>
      <c r="G16" s="23"/>
      <c r="H16" s="23"/>
      <c r="I16" s="23"/>
      <c r="J16" s="23"/>
      <c r="K16" s="23"/>
      <c r="L16" s="23"/>
      <c r="M16" s="23"/>
      <c r="N16" s="23"/>
      <c r="O16" s="23"/>
      <c r="P16" s="23"/>
      <c r="Q16" s="23"/>
      <c r="R16" s="23"/>
      <c r="S16" s="24">
        <f>C16+E16+G16+I16+K16+M16+O16+Q16+R16</f>
        <v>0</v>
      </c>
      <c r="T16" s="25">
        <v>0</v>
      </c>
      <c r="U16" s="26">
        <f>S16*T16</f>
        <v>0</v>
      </c>
    </row>
    <row r="17" spans="1:21" x14ac:dyDescent="0.55000000000000004">
      <c r="A17" s="27" t="s">
        <v>159</v>
      </c>
      <c r="B17" s="28" t="s">
        <v>33</v>
      </c>
      <c r="C17" s="29"/>
      <c r="D17" s="29"/>
      <c r="E17" s="29"/>
      <c r="F17" s="29"/>
      <c r="G17" s="29"/>
      <c r="H17" s="29"/>
      <c r="I17" s="29"/>
      <c r="J17" s="29"/>
      <c r="K17" s="29"/>
      <c r="L17" s="29"/>
      <c r="M17" s="29"/>
      <c r="N17" s="29"/>
      <c r="O17" s="29"/>
      <c r="P17" s="29"/>
      <c r="Q17" s="29"/>
      <c r="R17" s="29"/>
      <c r="S17" s="29"/>
      <c r="T17" s="30" t="s">
        <v>9</v>
      </c>
      <c r="U17" s="31"/>
    </row>
    <row r="18" spans="1:21" x14ac:dyDescent="0.55000000000000004">
      <c r="A18" s="32" t="s">
        <v>161</v>
      </c>
      <c r="B18" s="33" t="s">
        <v>285</v>
      </c>
      <c r="C18" s="34"/>
      <c r="D18" s="34"/>
      <c r="E18" s="34"/>
      <c r="F18" s="34"/>
      <c r="G18" s="34"/>
      <c r="H18" s="34"/>
      <c r="I18" s="34"/>
      <c r="J18" s="34"/>
      <c r="K18" s="34"/>
      <c r="L18" s="34"/>
      <c r="M18" s="34"/>
      <c r="N18" s="34"/>
      <c r="O18" s="34"/>
      <c r="P18" s="34"/>
      <c r="Q18" s="34"/>
      <c r="R18" s="34"/>
      <c r="S18" s="24">
        <f>C18+E18+G18+I18+K18+M18+O18+Q18+R18</f>
        <v>0</v>
      </c>
      <c r="T18" s="35">
        <v>0.05</v>
      </c>
      <c r="U18" s="26">
        <f>S18*T18</f>
        <v>0</v>
      </c>
    </row>
    <row r="19" spans="1:21" x14ac:dyDescent="0.55000000000000004">
      <c r="A19" s="32" t="s">
        <v>162</v>
      </c>
      <c r="B19" s="33" t="s">
        <v>286</v>
      </c>
      <c r="C19" s="34"/>
      <c r="D19" s="34"/>
      <c r="E19" s="34"/>
      <c r="F19" s="34"/>
      <c r="G19" s="34"/>
      <c r="H19" s="34"/>
      <c r="I19" s="34"/>
      <c r="J19" s="34"/>
      <c r="K19" s="34"/>
      <c r="L19" s="34"/>
      <c r="M19" s="34"/>
      <c r="N19" s="34"/>
      <c r="O19" s="34"/>
      <c r="P19" s="34"/>
      <c r="Q19" s="34"/>
      <c r="R19" s="34"/>
      <c r="S19" s="24">
        <f>C19+E19+G19+I19+K19+M19+O19+Q19+R19</f>
        <v>0</v>
      </c>
      <c r="T19" s="35">
        <v>0.05</v>
      </c>
      <c r="U19" s="26">
        <f t="shared" ref="U19:U20" si="0">S19*T19</f>
        <v>0</v>
      </c>
    </row>
    <row r="20" spans="1:21" x14ac:dyDescent="0.55000000000000004">
      <c r="A20" s="32" t="s">
        <v>163</v>
      </c>
      <c r="B20" s="33" t="s">
        <v>287</v>
      </c>
      <c r="C20" s="34"/>
      <c r="D20" s="34"/>
      <c r="E20" s="34"/>
      <c r="F20" s="34"/>
      <c r="G20" s="34"/>
      <c r="H20" s="34"/>
      <c r="I20" s="34"/>
      <c r="J20" s="34"/>
      <c r="K20" s="34"/>
      <c r="L20" s="34"/>
      <c r="M20" s="34"/>
      <c r="N20" s="34"/>
      <c r="O20" s="34"/>
      <c r="P20" s="34"/>
      <c r="Q20" s="34"/>
      <c r="R20" s="34"/>
      <c r="S20" s="24">
        <f>C20+E20+G20+I20+K20+M20+O20+Q20+R20</f>
        <v>0</v>
      </c>
      <c r="T20" s="35">
        <v>0.05</v>
      </c>
      <c r="U20" s="26">
        <f t="shared" si="0"/>
        <v>0</v>
      </c>
    </row>
    <row r="21" spans="1:21" x14ac:dyDescent="0.55000000000000004">
      <c r="A21" s="27" t="s">
        <v>160</v>
      </c>
      <c r="B21" s="28" t="s">
        <v>35</v>
      </c>
      <c r="C21" s="36"/>
      <c r="D21" s="36"/>
      <c r="E21" s="36"/>
      <c r="F21" s="36"/>
      <c r="G21" s="36"/>
      <c r="H21" s="36"/>
      <c r="I21" s="36"/>
      <c r="J21" s="36"/>
      <c r="K21" s="36"/>
      <c r="L21" s="36"/>
      <c r="M21" s="36"/>
      <c r="N21" s="36"/>
      <c r="O21" s="36"/>
      <c r="P21" s="36"/>
      <c r="Q21" s="36"/>
      <c r="R21" s="36"/>
      <c r="S21" s="29"/>
      <c r="T21" s="35"/>
      <c r="U21" s="31"/>
    </row>
    <row r="22" spans="1:21" x14ac:dyDescent="0.55000000000000004">
      <c r="A22" s="32" t="s">
        <v>164</v>
      </c>
      <c r="B22" s="33" t="s">
        <v>295</v>
      </c>
      <c r="C22" s="34"/>
      <c r="D22" s="34"/>
      <c r="E22" s="34"/>
      <c r="F22" s="34"/>
      <c r="G22" s="34"/>
      <c r="H22" s="34"/>
      <c r="I22" s="34"/>
      <c r="J22" s="34"/>
      <c r="K22" s="34"/>
      <c r="L22" s="34"/>
      <c r="M22" s="34"/>
      <c r="N22" s="34"/>
      <c r="O22" s="34"/>
      <c r="P22" s="34"/>
      <c r="Q22" s="34"/>
      <c r="R22" s="34"/>
      <c r="S22" s="24">
        <f>C22+E22+G22+I22+K22+M22+O22+Q22+R22</f>
        <v>0</v>
      </c>
      <c r="T22" s="35">
        <v>0.1</v>
      </c>
      <c r="U22" s="26">
        <f t="shared" ref="U22:U24" si="1">S22*T22</f>
        <v>0</v>
      </c>
    </row>
    <row r="23" spans="1:21" x14ac:dyDescent="0.55000000000000004">
      <c r="A23" s="32" t="s">
        <v>165</v>
      </c>
      <c r="B23" s="33" t="s">
        <v>296</v>
      </c>
      <c r="C23" s="34"/>
      <c r="D23" s="34"/>
      <c r="E23" s="34"/>
      <c r="F23" s="34"/>
      <c r="G23" s="34"/>
      <c r="H23" s="34"/>
      <c r="I23" s="34"/>
      <c r="J23" s="34"/>
      <c r="K23" s="34"/>
      <c r="L23" s="34"/>
      <c r="M23" s="34"/>
      <c r="N23" s="34"/>
      <c r="O23" s="34"/>
      <c r="P23" s="34"/>
      <c r="Q23" s="34"/>
      <c r="R23" s="34"/>
      <c r="S23" s="24">
        <f>C23+E23+G23+I23+K23+M23+O23+Q23+R23</f>
        <v>0</v>
      </c>
      <c r="T23" s="35">
        <v>0.1</v>
      </c>
      <c r="U23" s="26">
        <f t="shared" si="1"/>
        <v>0</v>
      </c>
    </row>
    <row r="24" spans="1:21" x14ac:dyDescent="0.55000000000000004">
      <c r="A24" s="32" t="s">
        <v>166</v>
      </c>
      <c r="B24" s="33" t="s">
        <v>297</v>
      </c>
      <c r="C24" s="34"/>
      <c r="D24" s="34"/>
      <c r="E24" s="34"/>
      <c r="F24" s="34"/>
      <c r="G24" s="34"/>
      <c r="H24" s="34"/>
      <c r="I24" s="34"/>
      <c r="J24" s="34"/>
      <c r="K24" s="34"/>
      <c r="L24" s="34"/>
      <c r="M24" s="34"/>
      <c r="N24" s="34"/>
      <c r="O24" s="34"/>
      <c r="P24" s="34"/>
      <c r="Q24" s="34"/>
      <c r="R24" s="34"/>
      <c r="S24" s="24">
        <f>C24+E24+G24+I24+K24+M24+O24+Q24+R24</f>
        <v>0</v>
      </c>
      <c r="T24" s="35">
        <v>0.1</v>
      </c>
      <c r="U24" s="26">
        <f t="shared" si="1"/>
        <v>0</v>
      </c>
    </row>
    <row r="25" spans="1:21" x14ac:dyDescent="0.55000000000000004">
      <c r="A25" s="37"/>
      <c r="B25" s="38" t="s">
        <v>36</v>
      </c>
      <c r="C25" s="39">
        <f t="shared" ref="C25:H25" si="2">SUM(C16:C24)</f>
        <v>0</v>
      </c>
      <c r="D25" s="39">
        <f t="shared" si="2"/>
        <v>0</v>
      </c>
      <c r="E25" s="39">
        <f t="shared" si="2"/>
        <v>0</v>
      </c>
      <c r="F25" s="39">
        <f t="shared" si="2"/>
        <v>0</v>
      </c>
      <c r="G25" s="39">
        <f t="shared" si="2"/>
        <v>0</v>
      </c>
      <c r="H25" s="39">
        <f t="shared" si="2"/>
        <v>0</v>
      </c>
      <c r="I25" s="39">
        <f>SUM(I16:I24)</f>
        <v>0</v>
      </c>
      <c r="J25" s="39">
        <f t="shared" ref="J25:R25" si="3">SUM(J16:J24)</f>
        <v>0</v>
      </c>
      <c r="K25" s="39">
        <f t="shared" si="3"/>
        <v>0</v>
      </c>
      <c r="L25" s="39">
        <f t="shared" si="3"/>
        <v>0</v>
      </c>
      <c r="M25" s="39">
        <f t="shared" si="3"/>
        <v>0</v>
      </c>
      <c r="N25" s="39">
        <f t="shared" si="3"/>
        <v>0</v>
      </c>
      <c r="O25" s="39">
        <f t="shared" si="3"/>
        <v>0</v>
      </c>
      <c r="P25" s="39">
        <f t="shared" si="3"/>
        <v>0</v>
      </c>
      <c r="Q25" s="39">
        <f t="shared" si="3"/>
        <v>0</v>
      </c>
      <c r="R25" s="39">
        <f t="shared" si="3"/>
        <v>0</v>
      </c>
      <c r="S25" s="39">
        <f>SUM(S16:S24)</f>
        <v>0</v>
      </c>
      <c r="T25" s="40"/>
      <c r="U25" s="39">
        <f>SUM(U16:U24)</f>
        <v>0</v>
      </c>
    </row>
    <row r="26" spans="1:21" s="14" customFormat="1" x14ac:dyDescent="0.55000000000000004">
      <c r="A26" s="12"/>
      <c r="B26" s="13"/>
      <c r="C26" s="13"/>
      <c r="D26" s="13"/>
      <c r="E26" s="13"/>
      <c r="F26" s="13"/>
      <c r="G26" s="13"/>
      <c r="H26" s="13"/>
      <c r="I26" s="13"/>
      <c r="J26" s="13"/>
      <c r="K26" s="13"/>
      <c r="L26" s="13"/>
      <c r="M26" s="13"/>
      <c r="N26" s="13"/>
      <c r="O26" s="13"/>
      <c r="P26" s="13"/>
      <c r="Q26" s="13"/>
      <c r="R26" s="13"/>
      <c r="S26" s="13"/>
      <c r="T26" s="13"/>
      <c r="U26" s="13"/>
    </row>
    <row r="27" spans="1:21" x14ac:dyDescent="0.55000000000000004">
      <c r="A27" s="15" t="s">
        <v>56</v>
      </c>
      <c r="B27" s="41"/>
      <c r="C27" s="42"/>
      <c r="D27" s="42"/>
      <c r="E27" s="42"/>
      <c r="F27" s="42"/>
      <c r="G27" s="42"/>
      <c r="H27" s="42"/>
      <c r="I27" s="42"/>
      <c r="J27" s="42"/>
      <c r="K27" s="42"/>
      <c r="L27" s="42"/>
      <c r="M27" s="42"/>
      <c r="N27" s="42"/>
      <c r="O27" s="42"/>
      <c r="P27" s="42"/>
      <c r="Q27" s="42"/>
      <c r="R27" s="42"/>
      <c r="S27" s="42"/>
      <c r="T27" s="16"/>
      <c r="U27" s="42"/>
    </row>
    <row r="28" spans="1:21" x14ac:dyDescent="0.55000000000000004">
      <c r="A28" s="43"/>
      <c r="B28" s="44" t="s">
        <v>38</v>
      </c>
      <c r="C28" s="45"/>
      <c r="D28" s="45"/>
      <c r="E28" s="45"/>
      <c r="F28" s="45"/>
      <c r="G28" s="45"/>
      <c r="H28" s="45"/>
      <c r="I28" s="45"/>
      <c r="J28" s="45"/>
      <c r="K28" s="45"/>
      <c r="L28" s="45"/>
      <c r="M28" s="45"/>
      <c r="N28" s="45"/>
      <c r="O28" s="45"/>
      <c r="P28" s="45"/>
      <c r="Q28" s="45"/>
      <c r="R28" s="45"/>
      <c r="S28" s="45"/>
      <c r="T28" s="46"/>
      <c r="U28" s="45"/>
    </row>
    <row r="29" spans="1:21" x14ac:dyDescent="0.55000000000000004">
      <c r="A29" s="27" t="s">
        <v>170</v>
      </c>
      <c r="B29" s="47" t="s">
        <v>39</v>
      </c>
      <c r="C29" s="29"/>
      <c r="D29" s="29"/>
      <c r="E29" s="29"/>
      <c r="F29" s="29"/>
      <c r="G29" s="29"/>
      <c r="H29" s="29"/>
      <c r="I29" s="29"/>
      <c r="J29" s="29"/>
      <c r="K29" s="29"/>
      <c r="L29" s="29"/>
      <c r="M29" s="29"/>
      <c r="N29" s="29"/>
      <c r="O29" s="29"/>
      <c r="P29" s="29"/>
      <c r="Q29" s="29"/>
      <c r="R29" s="29"/>
      <c r="S29" s="29"/>
      <c r="T29" s="35"/>
      <c r="U29" s="29"/>
    </row>
    <row r="30" spans="1:21" x14ac:dyDescent="0.55000000000000004">
      <c r="A30" s="32" t="s">
        <v>171</v>
      </c>
      <c r="B30" s="33" t="s">
        <v>285</v>
      </c>
      <c r="C30" s="34"/>
      <c r="D30" s="34"/>
      <c r="E30" s="34"/>
      <c r="F30" s="34"/>
      <c r="G30" s="34"/>
      <c r="H30" s="34"/>
      <c r="I30" s="34"/>
      <c r="J30" s="34"/>
      <c r="K30" s="34"/>
      <c r="L30" s="34"/>
      <c r="M30" s="34"/>
      <c r="N30" s="34"/>
      <c r="O30" s="34"/>
      <c r="P30" s="34"/>
      <c r="Q30" s="34"/>
      <c r="R30" s="34"/>
      <c r="S30" s="24">
        <f>C30+E30+G30+I30+K30+M30+O30+Q30+R30</f>
        <v>0</v>
      </c>
      <c r="T30" s="35">
        <v>0.05</v>
      </c>
      <c r="U30" s="26">
        <f t="shared" ref="U30:U31" si="4">S30*T30</f>
        <v>0</v>
      </c>
    </row>
    <row r="31" spans="1:21" x14ac:dyDescent="0.55000000000000004">
      <c r="A31" s="32" t="s">
        <v>172</v>
      </c>
      <c r="B31" s="33" t="s">
        <v>286</v>
      </c>
      <c r="C31" s="34"/>
      <c r="D31" s="34"/>
      <c r="E31" s="34"/>
      <c r="F31" s="34"/>
      <c r="G31" s="34"/>
      <c r="H31" s="34"/>
      <c r="I31" s="34"/>
      <c r="J31" s="34"/>
      <c r="K31" s="34"/>
      <c r="L31" s="34"/>
      <c r="M31" s="34"/>
      <c r="N31" s="34"/>
      <c r="O31" s="34"/>
      <c r="P31" s="34"/>
      <c r="Q31" s="34"/>
      <c r="R31" s="34"/>
      <c r="S31" s="24">
        <f>C31+E31+G31+I31+K31+M31+O31+Q31+R31</f>
        <v>0</v>
      </c>
      <c r="T31" s="35">
        <v>0.05</v>
      </c>
      <c r="U31" s="26">
        <f t="shared" si="4"/>
        <v>0</v>
      </c>
    </row>
    <row r="32" spans="1:21" x14ac:dyDescent="0.55000000000000004">
      <c r="A32" s="32" t="s">
        <v>173</v>
      </c>
      <c r="B32" s="33" t="s">
        <v>287</v>
      </c>
      <c r="C32" s="34"/>
      <c r="D32" s="34"/>
      <c r="E32" s="34"/>
      <c r="F32" s="34"/>
      <c r="G32" s="34"/>
      <c r="H32" s="34"/>
      <c r="I32" s="34"/>
      <c r="J32" s="34"/>
      <c r="K32" s="34"/>
      <c r="L32" s="34"/>
      <c r="M32" s="34"/>
      <c r="N32" s="34"/>
      <c r="O32" s="34"/>
      <c r="P32" s="34"/>
      <c r="Q32" s="34"/>
      <c r="R32" s="34"/>
      <c r="S32" s="24">
        <f>C32+E32+G32+I32+K32+M32+O32+Q32+R32</f>
        <v>0</v>
      </c>
      <c r="T32" s="35">
        <v>0.05</v>
      </c>
      <c r="U32" s="26">
        <f>S32*T32</f>
        <v>0</v>
      </c>
    </row>
    <row r="33" spans="1:21" x14ac:dyDescent="0.55000000000000004">
      <c r="A33" s="27" t="s">
        <v>176</v>
      </c>
      <c r="B33" s="47" t="s">
        <v>40</v>
      </c>
      <c r="C33" s="29"/>
      <c r="D33" s="29"/>
      <c r="E33" s="29"/>
      <c r="F33" s="29"/>
      <c r="G33" s="29"/>
      <c r="H33" s="29"/>
      <c r="I33" s="29"/>
      <c r="J33" s="29"/>
      <c r="K33" s="29"/>
      <c r="L33" s="29"/>
      <c r="M33" s="29"/>
      <c r="N33" s="29"/>
      <c r="O33" s="29"/>
      <c r="P33" s="29"/>
      <c r="Q33" s="29"/>
      <c r="R33" s="29"/>
      <c r="S33" s="29"/>
      <c r="T33" s="35"/>
      <c r="U33" s="26"/>
    </row>
    <row r="34" spans="1:21" x14ac:dyDescent="0.55000000000000004">
      <c r="A34" s="32" t="s">
        <v>167</v>
      </c>
      <c r="B34" s="33" t="s">
        <v>295</v>
      </c>
      <c r="C34" s="34"/>
      <c r="D34" s="34"/>
      <c r="E34" s="34"/>
      <c r="F34" s="34"/>
      <c r="G34" s="34"/>
      <c r="H34" s="34"/>
      <c r="I34" s="34"/>
      <c r="J34" s="34"/>
      <c r="K34" s="34"/>
      <c r="L34" s="34"/>
      <c r="M34" s="34"/>
      <c r="N34" s="34"/>
      <c r="O34" s="34"/>
      <c r="P34" s="34"/>
      <c r="Q34" s="34"/>
      <c r="R34" s="34"/>
      <c r="S34" s="24">
        <f t="shared" ref="S34:S44" si="5">C34+E34+G34+I34+K34+M34+O34+Q34+R34</f>
        <v>0</v>
      </c>
      <c r="T34" s="35">
        <v>0.1</v>
      </c>
      <c r="U34" s="26">
        <f t="shared" ref="U34:U35" si="6">S34*T34</f>
        <v>0</v>
      </c>
    </row>
    <row r="35" spans="1:21" x14ac:dyDescent="0.55000000000000004">
      <c r="A35" s="32" t="s">
        <v>168</v>
      </c>
      <c r="B35" s="33" t="s">
        <v>296</v>
      </c>
      <c r="C35" s="34"/>
      <c r="D35" s="34"/>
      <c r="E35" s="34"/>
      <c r="F35" s="34"/>
      <c r="G35" s="34"/>
      <c r="H35" s="34"/>
      <c r="I35" s="34"/>
      <c r="J35" s="34"/>
      <c r="K35" s="34"/>
      <c r="L35" s="34"/>
      <c r="M35" s="34"/>
      <c r="N35" s="34"/>
      <c r="O35" s="34"/>
      <c r="P35" s="34"/>
      <c r="Q35" s="34"/>
      <c r="R35" s="34"/>
      <c r="S35" s="24">
        <f t="shared" si="5"/>
        <v>0</v>
      </c>
      <c r="T35" s="35">
        <v>0.1</v>
      </c>
      <c r="U35" s="26">
        <f t="shared" si="6"/>
        <v>0</v>
      </c>
    </row>
    <row r="36" spans="1:21" x14ac:dyDescent="0.55000000000000004">
      <c r="A36" s="32" t="s">
        <v>169</v>
      </c>
      <c r="B36" s="33" t="s">
        <v>297</v>
      </c>
      <c r="C36" s="34"/>
      <c r="D36" s="34"/>
      <c r="E36" s="34"/>
      <c r="F36" s="34"/>
      <c r="G36" s="34"/>
      <c r="H36" s="34"/>
      <c r="I36" s="34"/>
      <c r="J36" s="34"/>
      <c r="K36" s="34"/>
      <c r="L36" s="34"/>
      <c r="M36" s="34"/>
      <c r="N36" s="34"/>
      <c r="O36" s="34"/>
      <c r="P36" s="34"/>
      <c r="Q36" s="34"/>
      <c r="R36" s="34"/>
      <c r="S36" s="24">
        <f t="shared" si="5"/>
        <v>0</v>
      </c>
      <c r="T36" s="35">
        <v>0.1</v>
      </c>
      <c r="U36" s="26">
        <f t="shared" ref="U36:U44" si="7">S36*T36</f>
        <v>0</v>
      </c>
    </row>
    <row r="37" spans="1:21" x14ac:dyDescent="0.55000000000000004">
      <c r="A37" s="27" t="s">
        <v>177</v>
      </c>
      <c r="B37" s="47" t="s">
        <v>10</v>
      </c>
      <c r="C37" s="34"/>
      <c r="D37" s="34"/>
      <c r="E37" s="34"/>
      <c r="F37" s="34"/>
      <c r="G37" s="34"/>
      <c r="H37" s="34"/>
      <c r="I37" s="34"/>
      <c r="J37" s="34"/>
      <c r="K37" s="34"/>
      <c r="L37" s="34"/>
      <c r="M37" s="34"/>
      <c r="N37" s="34"/>
      <c r="O37" s="34"/>
      <c r="P37" s="34"/>
      <c r="Q37" s="34"/>
      <c r="R37" s="34"/>
      <c r="S37" s="24">
        <f t="shared" si="5"/>
        <v>0</v>
      </c>
      <c r="T37" s="35">
        <v>0</v>
      </c>
      <c r="U37" s="26">
        <f t="shared" si="7"/>
        <v>0</v>
      </c>
    </row>
    <row r="38" spans="1:21" ht="50.5" x14ac:dyDescent="0.55000000000000004">
      <c r="A38" s="27" t="s">
        <v>178</v>
      </c>
      <c r="B38" s="47" t="s">
        <v>41</v>
      </c>
      <c r="C38" s="29"/>
      <c r="D38" s="29"/>
      <c r="E38" s="29"/>
      <c r="F38" s="29"/>
      <c r="G38" s="29"/>
      <c r="H38" s="29"/>
      <c r="I38" s="29"/>
      <c r="J38" s="29"/>
      <c r="K38" s="29"/>
      <c r="L38" s="29"/>
      <c r="M38" s="29"/>
      <c r="N38" s="29"/>
      <c r="O38" s="29"/>
      <c r="P38" s="29"/>
      <c r="Q38" s="29"/>
      <c r="R38" s="29"/>
      <c r="S38" s="29"/>
      <c r="T38" s="35"/>
      <c r="U38" s="29"/>
    </row>
    <row r="39" spans="1:21" x14ac:dyDescent="0.55000000000000004">
      <c r="A39" s="32" t="s">
        <v>174</v>
      </c>
      <c r="B39" s="48" t="s">
        <v>43</v>
      </c>
      <c r="C39" s="34"/>
      <c r="D39" s="34"/>
      <c r="E39" s="34"/>
      <c r="F39" s="34"/>
      <c r="G39" s="34"/>
      <c r="H39" s="34"/>
      <c r="I39" s="34"/>
      <c r="J39" s="34"/>
      <c r="K39" s="34"/>
      <c r="L39" s="34"/>
      <c r="M39" s="34"/>
      <c r="N39" s="34"/>
      <c r="O39" s="34"/>
      <c r="P39" s="34"/>
      <c r="Q39" s="34"/>
      <c r="R39" s="34"/>
      <c r="S39" s="24">
        <f>C39+E39+G39+I39+K39+M39+O39+Q39+R39</f>
        <v>0</v>
      </c>
      <c r="T39" s="35">
        <v>0.25</v>
      </c>
      <c r="U39" s="26">
        <f t="shared" si="7"/>
        <v>0</v>
      </c>
    </row>
    <row r="40" spans="1:21" x14ac:dyDescent="0.55000000000000004">
      <c r="A40" s="32" t="s">
        <v>175</v>
      </c>
      <c r="B40" s="48" t="s">
        <v>42</v>
      </c>
      <c r="C40" s="34"/>
      <c r="D40" s="34"/>
      <c r="E40" s="34"/>
      <c r="F40" s="34"/>
      <c r="G40" s="34"/>
      <c r="H40" s="34"/>
      <c r="I40" s="34"/>
      <c r="J40" s="34"/>
      <c r="K40" s="34"/>
      <c r="L40" s="34"/>
      <c r="M40" s="34"/>
      <c r="N40" s="34"/>
      <c r="O40" s="34"/>
      <c r="P40" s="34"/>
      <c r="Q40" s="34"/>
      <c r="R40" s="34"/>
      <c r="S40" s="24">
        <f t="shared" si="5"/>
        <v>0</v>
      </c>
      <c r="T40" s="35">
        <v>0.05</v>
      </c>
      <c r="U40" s="26">
        <f t="shared" si="7"/>
        <v>0</v>
      </c>
    </row>
    <row r="41" spans="1:21" ht="50.5" x14ac:dyDescent="0.55000000000000004">
      <c r="A41" s="27" t="s">
        <v>179</v>
      </c>
      <c r="B41" s="47" t="s">
        <v>44</v>
      </c>
      <c r="C41" s="29"/>
      <c r="D41" s="29"/>
      <c r="E41" s="29"/>
      <c r="F41" s="29"/>
      <c r="G41" s="29"/>
      <c r="H41" s="29"/>
      <c r="I41" s="29"/>
      <c r="J41" s="29"/>
      <c r="K41" s="29"/>
      <c r="L41" s="29"/>
      <c r="M41" s="29"/>
      <c r="N41" s="29"/>
      <c r="O41" s="29"/>
      <c r="P41" s="29"/>
      <c r="Q41" s="29"/>
      <c r="R41" s="29"/>
      <c r="S41" s="29"/>
      <c r="T41" s="35"/>
      <c r="U41" s="29"/>
    </row>
    <row r="42" spans="1:21" x14ac:dyDescent="0.55000000000000004">
      <c r="A42" s="49">
        <v>2251</v>
      </c>
      <c r="B42" s="48" t="s">
        <v>272</v>
      </c>
      <c r="C42" s="34"/>
      <c r="D42" s="34"/>
      <c r="E42" s="34"/>
      <c r="F42" s="34"/>
      <c r="G42" s="34"/>
      <c r="H42" s="34"/>
      <c r="I42" s="34"/>
      <c r="J42" s="34"/>
      <c r="K42" s="34"/>
      <c r="L42" s="34"/>
      <c r="M42" s="34"/>
      <c r="N42" s="34"/>
      <c r="O42" s="34"/>
      <c r="P42" s="34"/>
      <c r="Q42" s="34"/>
      <c r="R42" s="34"/>
      <c r="S42" s="24">
        <f t="shared" si="5"/>
        <v>0</v>
      </c>
      <c r="T42" s="35">
        <v>0.2</v>
      </c>
      <c r="U42" s="26">
        <f t="shared" si="7"/>
        <v>0</v>
      </c>
    </row>
    <row r="43" spans="1:21" x14ac:dyDescent="0.55000000000000004">
      <c r="A43" s="49">
        <f>A42+1</f>
        <v>2252</v>
      </c>
      <c r="B43" s="48" t="s">
        <v>45</v>
      </c>
      <c r="C43" s="34"/>
      <c r="D43" s="34"/>
      <c r="E43" s="34"/>
      <c r="F43" s="34"/>
      <c r="G43" s="34"/>
      <c r="H43" s="34"/>
      <c r="I43" s="34"/>
      <c r="J43" s="34"/>
      <c r="K43" s="34"/>
      <c r="L43" s="34"/>
      <c r="M43" s="34"/>
      <c r="N43" s="34"/>
      <c r="O43" s="34"/>
      <c r="P43" s="34"/>
      <c r="Q43" s="34"/>
      <c r="R43" s="34"/>
      <c r="S43" s="24">
        <f t="shared" si="5"/>
        <v>0</v>
      </c>
      <c r="T43" s="35">
        <v>0.4</v>
      </c>
      <c r="U43" s="26">
        <f t="shared" si="7"/>
        <v>0</v>
      </c>
    </row>
    <row r="44" spans="1:21" x14ac:dyDescent="0.55000000000000004">
      <c r="A44" s="27" t="s">
        <v>180</v>
      </c>
      <c r="B44" s="47" t="s">
        <v>46</v>
      </c>
      <c r="C44" s="34"/>
      <c r="D44" s="34"/>
      <c r="E44" s="34"/>
      <c r="F44" s="34"/>
      <c r="G44" s="34"/>
      <c r="H44" s="34"/>
      <c r="I44" s="34"/>
      <c r="J44" s="34"/>
      <c r="K44" s="34"/>
      <c r="L44" s="34"/>
      <c r="M44" s="34"/>
      <c r="N44" s="34"/>
      <c r="O44" s="34"/>
      <c r="P44" s="34"/>
      <c r="Q44" s="34"/>
      <c r="R44" s="34"/>
      <c r="S44" s="24">
        <f t="shared" si="5"/>
        <v>0</v>
      </c>
      <c r="T44" s="35">
        <v>1</v>
      </c>
      <c r="U44" s="26">
        <f t="shared" si="7"/>
        <v>0</v>
      </c>
    </row>
    <row r="45" spans="1:21" x14ac:dyDescent="0.55000000000000004">
      <c r="A45" s="50"/>
      <c r="B45" s="51" t="s">
        <v>49</v>
      </c>
      <c r="C45" s="52">
        <f t="shared" ref="C45:R45" si="8">SUM(C28:C44)</f>
        <v>0</v>
      </c>
      <c r="D45" s="52">
        <f t="shared" si="8"/>
        <v>0</v>
      </c>
      <c r="E45" s="52">
        <f t="shared" si="8"/>
        <v>0</v>
      </c>
      <c r="F45" s="52">
        <f t="shared" si="8"/>
        <v>0</v>
      </c>
      <c r="G45" s="52">
        <f t="shared" si="8"/>
        <v>0</v>
      </c>
      <c r="H45" s="52">
        <f t="shared" si="8"/>
        <v>0</v>
      </c>
      <c r="I45" s="52">
        <f t="shared" si="8"/>
        <v>0</v>
      </c>
      <c r="J45" s="52">
        <f t="shared" si="8"/>
        <v>0</v>
      </c>
      <c r="K45" s="52">
        <f t="shared" si="8"/>
        <v>0</v>
      </c>
      <c r="L45" s="52">
        <f t="shared" si="8"/>
        <v>0</v>
      </c>
      <c r="M45" s="52">
        <f t="shared" si="8"/>
        <v>0</v>
      </c>
      <c r="N45" s="52">
        <f t="shared" si="8"/>
        <v>0</v>
      </c>
      <c r="O45" s="52">
        <f t="shared" si="8"/>
        <v>0</v>
      </c>
      <c r="P45" s="52">
        <f t="shared" si="8"/>
        <v>0</v>
      </c>
      <c r="Q45" s="52">
        <f t="shared" si="8"/>
        <v>0</v>
      </c>
      <c r="R45" s="52">
        <f t="shared" si="8"/>
        <v>0</v>
      </c>
      <c r="S45" s="52">
        <f>SUM(S30:S44)</f>
        <v>0</v>
      </c>
      <c r="T45" s="53"/>
      <c r="U45" s="52">
        <f>SUM(U29:U44)</f>
        <v>0</v>
      </c>
    </row>
    <row r="46" spans="1:21" s="14" customFormat="1" x14ac:dyDescent="0.55000000000000004">
      <c r="A46" s="12"/>
      <c r="B46" s="13"/>
      <c r="C46" s="13"/>
      <c r="D46" s="13"/>
      <c r="E46" s="13"/>
      <c r="F46" s="13"/>
      <c r="G46" s="13"/>
      <c r="H46" s="13"/>
      <c r="I46" s="13"/>
      <c r="J46" s="13"/>
      <c r="K46" s="13"/>
      <c r="L46" s="13"/>
      <c r="M46" s="13"/>
      <c r="N46" s="13"/>
      <c r="O46" s="13"/>
      <c r="P46" s="13"/>
      <c r="Q46" s="13"/>
      <c r="R46" s="13"/>
      <c r="S46" s="13"/>
      <c r="T46" s="13"/>
      <c r="U46" s="13"/>
    </row>
    <row r="47" spans="1:21" x14ac:dyDescent="0.55000000000000004">
      <c r="A47" s="54"/>
      <c r="B47" s="55" t="s">
        <v>47</v>
      </c>
      <c r="C47" s="56"/>
      <c r="D47" s="56"/>
      <c r="E47" s="56"/>
      <c r="F47" s="56"/>
      <c r="G47" s="56"/>
      <c r="H47" s="56"/>
      <c r="I47" s="56"/>
      <c r="J47" s="56"/>
      <c r="K47" s="56"/>
      <c r="L47" s="56"/>
      <c r="M47" s="56"/>
      <c r="N47" s="56"/>
      <c r="O47" s="56"/>
      <c r="P47" s="56"/>
      <c r="Q47" s="56"/>
      <c r="R47" s="56"/>
      <c r="S47" s="56"/>
      <c r="T47" s="57"/>
      <c r="U47" s="56"/>
    </row>
    <row r="48" spans="1:21" x14ac:dyDescent="0.55000000000000004">
      <c r="A48" s="27" t="s">
        <v>181</v>
      </c>
      <c r="B48" s="58" t="s">
        <v>48</v>
      </c>
      <c r="C48" s="34"/>
      <c r="D48" s="34"/>
      <c r="E48" s="34"/>
      <c r="F48" s="34"/>
      <c r="G48" s="34"/>
      <c r="H48" s="34"/>
      <c r="I48" s="34"/>
      <c r="J48" s="34"/>
      <c r="K48" s="34"/>
      <c r="L48" s="34"/>
      <c r="M48" s="34"/>
      <c r="N48" s="34"/>
      <c r="O48" s="34"/>
      <c r="P48" s="34"/>
      <c r="Q48" s="34"/>
      <c r="R48" s="34"/>
      <c r="S48" s="24">
        <f>C48+E48+G48+I48+K48+M48+O48+Q48+R48</f>
        <v>0</v>
      </c>
      <c r="T48" s="35">
        <v>0</v>
      </c>
      <c r="U48" s="26">
        <f>S48*T48</f>
        <v>0</v>
      </c>
    </row>
    <row r="49" spans="1:21" x14ac:dyDescent="0.55000000000000004">
      <c r="A49" s="27" t="s">
        <v>182</v>
      </c>
      <c r="B49" s="58" t="s">
        <v>50</v>
      </c>
      <c r="C49" s="34"/>
      <c r="D49" s="34"/>
      <c r="E49" s="34"/>
      <c r="F49" s="34"/>
      <c r="G49" s="34"/>
      <c r="H49" s="34"/>
      <c r="I49" s="34"/>
      <c r="J49" s="34"/>
      <c r="K49" s="34"/>
      <c r="L49" s="34"/>
      <c r="M49" s="34"/>
      <c r="N49" s="34"/>
      <c r="O49" s="34"/>
      <c r="P49" s="34"/>
      <c r="Q49" s="34"/>
      <c r="R49" s="34"/>
      <c r="S49" s="24">
        <f t="shared" ref="S49:S52" si="9">C49+E49+G49+I49+K49+M49+O49+Q49+R49</f>
        <v>0</v>
      </c>
      <c r="T49" s="35">
        <v>0.15</v>
      </c>
      <c r="U49" s="26">
        <f t="shared" ref="U49:U52" si="10">S49*T49</f>
        <v>0</v>
      </c>
    </row>
    <row r="50" spans="1:21" ht="51" x14ac:dyDescent="0.55000000000000004">
      <c r="A50" s="27" t="s">
        <v>183</v>
      </c>
      <c r="B50" s="58" t="s">
        <v>51</v>
      </c>
      <c r="C50" s="34"/>
      <c r="D50" s="34"/>
      <c r="E50" s="34"/>
      <c r="F50" s="34"/>
      <c r="G50" s="34"/>
      <c r="H50" s="34"/>
      <c r="I50" s="34"/>
      <c r="J50" s="34"/>
      <c r="K50" s="34"/>
      <c r="L50" s="34"/>
      <c r="M50" s="34"/>
      <c r="N50" s="34"/>
      <c r="O50" s="34"/>
      <c r="P50" s="34"/>
      <c r="Q50" s="34"/>
      <c r="R50" s="34"/>
      <c r="S50" s="24">
        <f>C50+E50+G50+I50+K50+M50+O50+Q50+R50</f>
        <v>0</v>
      </c>
      <c r="T50" s="35">
        <v>0.25</v>
      </c>
      <c r="U50" s="26">
        <f t="shared" si="10"/>
        <v>0</v>
      </c>
    </row>
    <row r="51" spans="1:21" x14ac:dyDescent="0.55000000000000004">
      <c r="A51" s="27" t="s">
        <v>184</v>
      </c>
      <c r="B51" s="58" t="s">
        <v>52</v>
      </c>
      <c r="C51" s="34"/>
      <c r="D51" s="34"/>
      <c r="E51" s="34"/>
      <c r="F51" s="34"/>
      <c r="G51" s="34"/>
      <c r="H51" s="34"/>
      <c r="I51" s="34"/>
      <c r="J51" s="34"/>
      <c r="K51" s="34"/>
      <c r="L51" s="34"/>
      <c r="M51" s="34"/>
      <c r="N51" s="34"/>
      <c r="O51" s="34"/>
      <c r="P51" s="34"/>
      <c r="Q51" s="34"/>
      <c r="R51" s="34"/>
      <c r="S51" s="24">
        <f t="shared" si="9"/>
        <v>0</v>
      </c>
      <c r="T51" s="35">
        <v>0.5</v>
      </c>
      <c r="U51" s="26">
        <f t="shared" si="10"/>
        <v>0</v>
      </c>
    </row>
    <row r="52" spans="1:21" x14ac:dyDescent="0.55000000000000004">
      <c r="A52" s="27" t="s">
        <v>185</v>
      </c>
      <c r="B52" s="58" t="s">
        <v>53</v>
      </c>
      <c r="C52" s="34"/>
      <c r="D52" s="34"/>
      <c r="E52" s="34"/>
      <c r="F52" s="34"/>
      <c r="G52" s="34"/>
      <c r="H52" s="34"/>
      <c r="I52" s="34"/>
      <c r="J52" s="34"/>
      <c r="K52" s="34"/>
      <c r="L52" s="34"/>
      <c r="M52" s="34"/>
      <c r="N52" s="34"/>
      <c r="O52" s="34"/>
      <c r="P52" s="34"/>
      <c r="Q52" s="34"/>
      <c r="R52" s="34"/>
      <c r="S52" s="24">
        <f t="shared" si="9"/>
        <v>0</v>
      </c>
      <c r="T52" s="35">
        <v>1</v>
      </c>
      <c r="U52" s="26">
        <f t="shared" si="10"/>
        <v>0</v>
      </c>
    </row>
    <row r="53" spans="1:21" x14ac:dyDescent="0.55000000000000004">
      <c r="A53" s="50"/>
      <c r="B53" s="51" t="s">
        <v>55</v>
      </c>
      <c r="C53" s="52">
        <f>SUM(C48:C52)</f>
        <v>0</v>
      </c>
      <c r="D53" s="52">
        <f t="shared" ref="D53:R53" si="11">SUM(D48:D52)</f>
        <v>0</v>
      </c>
      <c r="E53" s="52">
        <f t="shared" si="11"/>
        <v>0</v>
      </c>
      <c r="F53" s="52">
        <f t="shared" si="11"/>
        <v>0</v>
      </c>
      <c r="G53" s="52">
        <f t="shared" si="11"/>
        <v>0</v>
      </c>
      <c r="H53" s="52">
        <f t="shared" si="11"/>
        <v>0</v>
      </c>
      <c r="I53" s="52">
        <f t="shared" si="11"/>
        <v>0</v>
      </c>
      <c r="J53" s="52">
        <f t="shared" si="11"/>
        <v>0</v>
      </c>
      <c r="K53" s="52">
        <f t="shared" si="11"/>
        <v>0</v>
      </c>
      <c r="L53" s="52">
        <f t="shared" si="11"/>
        <v>0</v>
      </c>
      <c r="M53" s="52">
        <f t="shared" si="11"/>
        <v>0</v>
      </c>
      <c r="N53" s="52">
        <f t="shared" si="11"/>
        <v>0</v>
      </c>
      <c r="O53" s="52">
        <f t="shared" si="11"/>
        <v>0</v>
      </c>
      <c r="P53" s="52">
        <f t="shared" si="11"/>
        <v>0</v>
      </c>
      <c r="Q53" s="52">
        <f t="shared" si="11"/>
        <v>0</v>
      </c>
      <c r="R53" s="52">
        <f t="shared" si="11"/>
        <v>0</v>
      </c>
      <c r="S53" s="52">
        <f>SUM(S48:S52)</f>
        <v>0</v>
      </c>
      <c r="T53" s="53"/>
      <c r="U53" s="52">
        <f>SUM(U48:U52)</f>
        <v>0</v>
      </c>
    </row>
    <row r="54" spans="1:21" x14ac:dyDescent="0.55000000000000004">
      <c r="A54" s="9"/>
      <c r="B54" s="11" t="s">
        <v>54</v>
      </c>
      <c r="C54" s="39">
        <f t="shared" ref="C54:I54" si="12">C45+C53</f>
        <v>0</v>
      </c>
      <c r="D54" s="39">
        <f t="shared" si="12"/>
        <v>0</v>
      </c>
      <c r="E54" s="39">
        <f t="shared" si="12"/>
        <v>0</v>
      </c>
      <c r="F54" s="39">
        <f t="shared" si="12"/>
        <v>0</v>
      </c>
      <c r="G54" s="39">
        <f t="shared" si="12"/>
        <v>0</v>
      </c>
      <c r="H54" s="39">
        <f t="shared" si="12"/>
        <v>0</v>
      </c>
      <c r="I54" s="39">
        <f t="shared" si="12"/>
        <v>0</v>
      </c>
      <c r="J54" s="39"/>
      <c r="K54" s="39"/>
      <c r="L54" s="39"/>
      <c r="M54" s="39"/>
      <c r="N54" s="39"/>
      <c r="O54" s="39"/>
      <c r="P54" s="39"/>
      <c r="Q54" s="39"/>
      <c r="R54" s="39"/>
      <c r="S54" s="39"/>
      <c r="T54" s="59"/>
      <c r="U54" s="39">
        <f>U45+U53</f>
        <v>0</v>
      </c>
    </row>
    <row r="55" spans="1:21" s="14" customFormat="1" x14ac:dyDescent="0.55000000000000004">
      <c r="A55" s="12"/>
      <c r="B55" s="13"/>
      <c r="C55" s="13"/>
      <c r="D55" s="13"/>
      <c r="E55" s="13"/>
      <c r="F55" s="13"/>
      <c r="G55" s="13"/>
      <c r="H55" s="13"/>
      <c r="I55" s="13"/>
      <c r="J55" s="13"/>
      <c r="K55" s="13"/>
      <c r="L55" s="13"/>
      <c r="M55" s="13"/>
      <c r="N55" s="13"/>
      <c r="O55" s="13"/>
      <c r="P55" s="13"/>
      <c r="Q55" s="13"/>
      <c r="R55" s="13"/>
      <c r="S55" s="13"/>
      <c r="T55" s="13"/>
      <c r="U55" s="13"/>
    </row>
    <row r="56" spans="1:21" x14ac:dyDescent="0.55000000000000004">
      <c r="A56" s="60" t="s">
        <v>57</v>
      </c>
      <c r="B56" s="61"/>
      <c r="C56" s="62"/>
      <c r="D56" s="62"/>
      <c r="E56" s="62"/>
      <c r="F56" s="62"/>
      <c r="G56" s="62"/>
      <c r="H56" s="62"/>
      <c r="I56" s="62"/>
      <c r="J56" s="62"/>
      <c r="K56" s="62"/>
      <c r="L56" s="62"/>
      <c r="M56" s="62"/>
      <c r="N56" s="62"/>
      <c r="O56" s="62"/>
      <c r="P56" s="62"/>
      <c r="Q56" s="62"/>
      <c r="R56" s="62"/>
      <c r="S56" s="62"/>
      <c r="T56" s="63"/>
      <c r="U56" s="64"/>
    </row>
    <row r="57" spans="1:21" x14ac:dyDescent="0.55000000000000004">
      <c r="A57" s="27" t="s">
        <v>186</v>
      </c>
      <c r="B57" s="58" t="s">
        <v>58</v>
      </c>
      <c r="C57" s="34"/>
      <c r="D57" s="34"/>
      <c r="E57" s="34"/>
      <c r="F57" s="34"/>
      <c r="G57" s="34"/>
      <c r="H57" s="34"/>
      <c r="I57" s="34"/>
      <c r="J57" s="34"/>
      <c r="K57" s="34"/>
      <c r="L57" s="34"/>
      <c r="M57" s="34"/>
      <c r="N57" s="34"/>
      <c r="O57" s="34"/>
      <c r="P57" s="34"/>
      <c r="Q57" s="34"/>
      <c r="R57" s="34"/>
      <c r="S57" s="24">
        <f>C57+E57+G57+I57+K57+M57+O57+Q57+R57</f>
        <v>0</v>
      </c>
      <c r="T57" s="35">
        <v>1</v>
      </c>
      <c r="U57" s="26">
        <f>S57*T57</f>
        <v>0</v>
      </c>
    </row>
    <row r="58" spans="1:21" ht="51" x14ac:dyDescent="0.55000000000000004">
      <c r="A58" s="27" t="s">
        <v>187</v>
      </c>
      <c r="B58" s="58" t="s">
        <v>59</v>
      </c>
      <c r="C58" s="34"/>
      <c r="D58" s="34"/>
      <c r="E58" s="34"/>
      <c r="F58" s="34"/>
      <c r="G58" s="34"/>
      <c r="H58" s="34"/>
      <c r="I58" s="34"/>
      <c r="J58" s="34"/>
      <c r="K58" s="34"/>
      <c r="L58" s="34"/>
      <c r="M58" s="34"/>
      <c r="N58" s="34"/>
      <c r="O58" s="34"/>
      <c r="P58" s="34"/>
      <c r="Q58" s="34"/>
      <c r="R58" s="34"/>
      <c r="S58" s="24">
        <f t="shared" ref="S58:S65" si="13">C58+E58+G58+I58+K58+M58+O58+Q58+R58</f>
        <v>0</v>
      </c>
      <c r="T58" s="35">
        <v>1</v>
      </c>
      <c r="U58" s="26">
        <f t="shared" ref="U58:U60" si="14">S58*T58</f>
        <v>0</v>
      </c>
    </row>
    <row r="59" spans="1:21" ht="76.5" x14ac:dyDescent="0.55000000000000004">
      <c r="A59" s="27" t="s">
        <v>188</v>
      </c>
      <c r="B59" s="58" t="s">
        <v>60</v>
      </c>
      <c r="C59" s="34"/>
      <c r="D59" s="34"/>
      <c r="E59" s="34"/>
      <c r="F59" s="34"/>
      <c r="G59" s="34"/>
      <c r="H59" s="34"/>
      <c r="I59" s="34"/>
      <c r="J59" s="34"/>
      <c r="K59" s="34"/>
      <c r="L59" s="34"/>
      <c r="M59" s="34"/>
      <c r="N59" s="34"/>
      <c r="O59" s="34"/>
      <c r="P59" s="34"/>
      <c r="Q59" s="34"/>
      <c r="R59" s="34"/>
      <c r="S59" s="24">
        <f t="shared" si="13"/>
        <v>0</v>
      </c>
      <c r="T59" s="35">
        <v>0</v>
      </c>
      <c r="U59" s="26">
        <f t="shared" si="14"/>
        <v>0</v>
      </c>
    </row>
    <row r="60" spans="1:21" ht="76.5" x14ac:dyDescent="0.55000000000000004">
      <c r="A60" s="27" t="s">
        <v>189</v>
      </c>
      <c r="B60" s="58" t="s">
        <v>61</v>
      </c>
      <c r="C60" s="34"/>
      <c r="D60" s="34"/>
      <c r="E60" s="34"/>
      <c r="F60" s="34"/>
      <c r="G60" s="34"/>
      <c r="H60" s="34"/>
      <c r="I60" s="34"/>
      <c r="J60" s="34"/>
      <c r="K60" s="34"/>
      <c r="L60" s="34"/>
      <c r="M60" s="34"/>
      <c r="N60" s="34"/>
      <c r="O60" s="34"/>
      <c r="P60" s="34"/>
      <c r="Q60" s="34"/>
      <c r="R60" s="34"/>
      <c r="S60" s="24">
        <f t="shared" si="13"/>
        <v>0</v>
      </c>
      <c r="T60" s="35">
        <v>0.2</v>
      </c>
      <c r="U60" s="26">
        <f t="shared" si="14"/>
        <v>0</v>
      </c>
    </row>
    <row r="61" spans="1:21" ht="76.5" x14ac:dyDescent="0.55000000000000004">
      <c r="A61" s="27" t="s">
        <v>190</v>
      </c>
      <c r="B61" s="58" t="s">
        <v>137</v>
      </c>
      <c r="C61" s="34"/>
      <c r="D61" s="34"/>
      <c r="E61" s="34"/>
      <c r="F61" s="34"/>
      <c r="G61" s="34"/>
      <c r="H61" s="34"/>
      <c r="I61" s="34"/>
      <c r="J61" s="34"/>
      <c r="K61" s="34"/>
      <c r="L61" s="34"/>
      <c r="M61" s="34"/>
      <c r="N61" s="34"/>
      <c r="O61" s="34"/>
      <c r="P61" s="34"/>
      <c r="Q61" s="34"/>
      <c r="R61" s="34"/>
      <c r="S61" s="24">
        <f t="shared" si="13"/>
        <v>0</v>
      </c>
      <c r="T61" s="35">
        <v>1</v>
      </c>
      <c r="U61" s="26">
        <f t="shared" ref="U61:U65" si="15">S61*T61</f>
        <v>0</v>
      </c>
    </row>
    <row r="62" spans="1:21" ht="76.5" x14ac:dyDescent="0.55000000000000004">
      <c r="A62" s="27" t="s">
        <v>191</v>
      </c>
      <c r="B62" s="58" t="s">
        <v>62</v>
      </c>
      <c r="C62" s="34"/>
      <c r="D62" s="34"/>
      <c r="E62" s="34"/>
      <c r="F62" s="34"/>
      <c r="G62" s="34"/>
      <c r="H62" s="34"/>
      <c r="I62" s="34"/>
      <c r="J62" s="34"/>
      <c r="K62" s="34"/>
      <c r="L62" s="34"/>
      <c r="M62" s="34"/>
      <c r="N62" s="34"/>
      <c r="O62" s="34"/>
      <c r="P62" s="34"/>
      <c r="Q62" s="34"/>
      <c r="R62" s="34"/>
      <c r="S62" s="24">
        <f t="shared" si="13"/>
        <v>0</v>
      </c>
      <c r="T62" s="35">
        <v>1</v>
      </c>
      <c r="U62" s="26">
        <f t="shared" si="15"/>
        <v>0</v>
      </c>
    </row>
    <row r="63" spans="1:21" ht="51" x14ac:dyDescent="0.55000000000000004">
      <c r="A63" s="27" t="s">
        <v>192</v>
      </c>
      <c r="B63" s="58" t="s">
        <v>63</v>
      </c>
      <c r="C63" s="34"/>
      <c r="D63" s="34"/>
      <c r="E63" s="34"/>
      <c r="F63" s="34"/>
      <c r="G63" s="34"/>
      <c r="H63" s="34"/>
      <c r="I63" s="34"/>
      <c r="J63" s="34"/>
      <c r="K63" s="34"/>
      <c r="L63" s="34"/>
      <c r="M63" s="34"/>
      <c r="N63" s="34"/>
      <c r="O63" s="34"/>
      <c r="P63" s="34"/>
      <c r="Q63" s="34"/>
      <c r="R63" s="34"/>
      <c r="S63" s="24">
        <f t="shared" si="13"/>
        <v>0</v>
      </c>
      <c r="T63" s="35">
        <v>1</v>
      </c>
      <c r="U63" s="26">
        <f t="shared" si="15"/>
        <v>0</v>
      </c>
    </row>
    <row r="64" spans="1:21" ht="51" x14ac:dyDescent="0.55000000000000004">
      <c r="A64" s="27" t="s">
        <v>193</v>
      </c>
      <c r="B64" s="58" t="s">
        <v>64</v>
      </c>
      <c r="C64" s="34"/>
      <c r="D64" s="34"/>
      <c r="E64" s="34"/>
      <c r="F64" s="34"/>
      <c r="G64" s="34"/>
      <c r="H64" s="34"/>
      <c r="I64" s="34"/>
      <c r="J64" s="34"/>
      <c r="K64" s="34"/>
      <c r="L64" s="34"/>
      <c r="M64" s="34"/>
      <c r="N64" s="34"/>
      <c r="O64" s="34"/>
      <c r="P64" s="34"/>
      <c r="Q64" s="34"/>
      <c r="R64" s="34"/>
      <c r="S64" s="24">
        <f t="shared" si="13"/>
        <v>0</v>
      </c>
      <c r="T64" s="35">
        <v>1</v>
      </c>
      <c r="U64" s="26">
        <f t="shared" si="15"/>
        <v>0</v>
      </c>
    </row>
    <row r="65" spans="1:21" ht="51" x14ac:dyDescent="0.55000000000000004">
      <c r="A65" s="27" t="s">
        <v>194</v>
      </c>
      <c r="B65" s="58" t="s">
        <v>65</v>
      </c>
      <c r="C65" s="34"/>
      <c r="D65" s="34"/>
      <c r="E65" s="34"/>
      <c r="F65" s="34"/>
      <c r="G65" s="34"/>
      <c r="H65" s="34"/>
      <c r="I65" s="34"/>
      <c r="J65" s="34"/>
      <c r="K65" s="34"/>
      <c r="L65" s="34"/>
      <c r="M65" s="34"/>
      <c r="N65" s="34"/>
      <c r="O65" s="34"/>
      <c r="P65" s="34"/>
      <c r="Q65" s="34"/>
      <c r="R65" s="34"/>
      <c r="S65" s="24">
        <f t="shared" si="13"/>
        <v>0</v>
      </c>
      <c r="T65" s="35">
        <v>1</v>
      </c>
      <c r="U65" s="26">
        <f t="shared" si="15"/>
        <v>0</v>
      </c>
    </row>
    <row r="66" spans="1:21" x14ac:dyDescent="0.55000000000000004">
      <c r="A66" s="65"/>
      <c r="B66" s="66" t="s">
        <v>67</v>
      </c>
      <c r="C66" s="39">
        <f t="shared" ref="C66:D66" si="16">SUM(C57:C65)</f>
        <v>0</v>
      </c>
      <c r="D66" s="39">
        <f t="shared" si="16"/>
        <v>0</v>
      </c>
      <c r="E66" s="39">
        <f t="shared" ref="E66" si="17">SUM(E57:E65)</f>
        <v>0</v>
      </c>
      <c r="F66" s="39">
        <f t="shared" ref="F66" si="18">SUM(F57:F65)</f>
        <v>0</v>
      </c>
      <c r="G66" s="39">
        <f t="shared" ref="G66" si="19">SUM(G57:G65)</f>
        <v>0</v>
      </c>
      <c r="H66" s="39">
        <f t="shared" ref="H66" si="20">SUM(H57:H65)</f>
        <v>0</v>
      </c>
      <c r="I66" s="39">
        <f t="shared" ref="I66" si="21">SUM(I57:I65)</f>
        <v>0</v>
      </c>
      <c r="J66" s="39">
        <f t="shared" ref="J66" si="22">SUM(J57:J65)</f>
        <v>0</v>
      </c>
      <c r="K66" s="39">
        <f t="shared" ref="K66" si="23">SUM(K57:K65)</f>
        <v>0</v>
      </c>
      <c r="L66" s="39">
        <f t="shared" ref="L66" si="24">SUM(L57:L65)</f>
        <v>0</v>
      </c>
      <c r="M66" s="39">
        <f t="shared" ref="M66" si="25">SUM(M57:M65)</f>
        <v>0</v>
      </c>
      <c r="N66" s="39">
        <f t="shared" ref="N66" si="26">SUM(N57:N65)</f>
        <v>0</v>
      </c>
      <c r="O66" s="39">
        <f t="shared" ref="O66" si="27">SUM(O57:O65)</f>
        <v>0</v>
      </c>
      <c r="P66" s="39">
        <f t="shared" ref="P66" si="28">SUM(P57:P65)</f>
        <v>0</v>
      </c>
      <c r="Q66" s="39">
        <f t="shared" ref="Q66" si="29">SUM(Q57:Q65)</f>
        <v>0</v>
      </c>
      <c r="R66" s="39">
        <f t="shared" ref="R66" si="30">SUM(R57:R65)</f>
        <v>0</v>
      </c>
      <c r="S66" s="39">
        <f>SUM(S57:S65)</f>
        <v>0</v>
      </c>
      <c r="T66" s="67"/>
      <c r="U66" s="39">
        <f>SUM(U57:U65)</f>
        <v>0</v>
      </c>
    </row>
    <row r="67" spans="1:21" s="14" customFormat="1" x14ac:dyDescent="0.55000000000000004">
      <c r="A67" s="12"/>
      <c r="B67" s="13"/>
      <c r="C67" s="13"/>
      <c r="D67" s="13"/>
      <c r="E67" s="13"/>
      <c r="F67" s="13"/>
      <c r="G67" s="13"/>
      <c r="H67" s="13"/>
      <c r="I67" s="13"/>
      <c r="J67" s="13"/>
      <c r="K67" s="13"/>
      <c r="L67" s="13"/>
      <c r="M67" s="13"/>
      <c r="N67" s="13"/>
      <c r="O67" s="13"/>
      <c r="P67" s="13"/>
      <c r="Q67" s="13"/>
      <c r="R67" s="13"/>
      <c r="S67" s="13"/>
      <c r="T67" s="13"/>
      <c r="U67" s="13"/>
    </row>
    <row r="68" spans="1:21" x14ac:dyDescent="0.55000000000000004">
      <c r="A68" s="60" t="s">
        <v>66</v>
      </c>
      <c r="B68" s="68"/>
      <c r="C68" s="62"/>
      <c r="D68" s="62"/>
      <c r="E68" s="62"/>
      <c r="F68" s="62"/>
      <c r="G68" s="62"/>
      <c r="H68" s="62"/>
      <c r="I68" s="62"/>
      <c r="J68" s="62"/>
      <c r="K68" s="62"/>
      <c r="L68" s="62"/>
      <c r="M68" s="62"/>
      <c r="N68" s="62"/>
      <c r="O68" s="62"/>
      <c r="P68" s="62"/>
      <c r="Q68" s="62"/>
      <c r="R68" s="62"/>
      <c r="S68" s="62"/>
      <c r="T68" s="63"/>
      <c r="U68" s="64"/>
    </row>
    <row r="69" spans="1:21" ht="51" x14ac:dyDescent="0.55000000000000004">
      <c r="A69" s="27" t="s">
        <v>195</v>
      </c>
      <c r="B69" s="58" t="s">
        <v>68</v>
      </c>
      <c r="C69" s="34"/>
      <c r="D69" s="34"/>
      <c r="E69" s="34"/>
      <c r="F69" s="34"/>
      <c r="G69" s="34"/>
      <c r="H69" s="34"/>
      <c r="I69" s="34"/>
      <c r="J69" s="34"/>
      <c r="K69" s="34"/>
      <c r="L69" s="34"/>
      <c r="M69" s="34"/>
      <c r="N69" s="34"/>
      <c r="O69" s="34"/>
      <c r="P69" s="34"/>
      <c r="Q69" s="34"/>
      <c r="R69" s="34"/>
      <c r="S69" s="24">
        <f t="shared" ref="S69:S75" si="31">C69+E69+G69+I69+K69+M69+O69+Q69+R69</f>
        <v>0</v>
      </c>
      <c r="T69" s="35">
        <v>0.05</v>
      </c>
      <c r="U69" s="26">
        <f>S69*T69</f>
        <v>0</v>
      </c>
    </row>
    <row r="70" spans="1:21" ht="51" x14ac:dyDescent="0.55000000000000004">
      <c r="A70" s="27" t="s">
        <v>196</v>
      </c>
      <c r="B70" s="58" t="s">
        <v>70</v>
      </c>
      <c r="C70" s="34"/>
      <c r="D70" s="34"/>
      <c r="E70" s="34"/>
      <c r="F70" s="34"/>
      <c r="G70" s="34"/>
      <c r="H70" s="34"/>
      <c r="I70" s="34"/>
      <c r="J70" s="34"/>
      <c r="K70" s="34"/>
      <c r="L70" s="34"/>
      <c r="M70" s="34"/>
      <c r="N70" s="34"/>
      <c r="O70" s="34"/>
      <c r="P70" s="34"/>
      <c r="Q70" s="34"/>
      <c r="R70" s="34"/>
      <c r="S70" s="24">
        <f t="shared" si="31"/>
        <v>0</v>
      </c>
      <c r="T70" s="35">
        <v>0.1</v>
      </c>
      <c r="U70" s="26">
        <f t="shared" ref="U70:U75" si="32">S70*T70</f>
        <v>0</v>
      </c>
    </row>
    <row r="71" spans="1:21" ht="51" x14ac:dyDescent="0.55000000000000004">
      <c r="A71" s="27" t="s">
        <v>201</v>
      </c>
      <c r="B71" s="58" t="s">
        <v>69</v>
      </c>
      <c r="C71" s="34"/>
      <c r="D71" s="34"/>
      <c r="E71" s="34"/>
      <c r="F71" s="34"/>
      <c r="G71" s="34"/>
      <c r="H71" s="34"/>
      <c r="I71" s="34"/>
      <c r="J71" s="34"/>
      <c r="K71" s="34"/>
      <c r="L71" s="34"/>
      <c r="M71" s="34"/>
      <c r="N71" s="34"/>
      <c r="O71" s="34"/>
      <c r="P71" s="34"/>
      <c r="Q71" s="34"/>
      <c r="R71" s="34"/>
      <c r="S71" s="24">
        <f t="shared" si="31"/>
        <v>0</v>
      </c>
      <c r="T71" s="35">
        <v>0.3</v>
      </c>
      <c r="U71" s="26">
        <f t="shared" si="32"/>
        <v>0</v>
      </c>
    </row>
    <row r="72" spans="1:21" ht="51" x14ac:dyDescent="0.55000000000000004">
      <c r="A72" s="27" t="s">
        <v>197</v>
      </c>
      <c r="B72" s="58" t="s">
        <v>71</v>
      </c>
      <c r="C72" s="34"/>
      <c r="D72" s="34"/>
      <c r="E72" s="34"/>
      <c r="F72" s="34"/>
      <c r="G72" s="34"/>
      <c r="H72" s="34"/>
      <c r="I72" s="34"/>
      <c r="J72" s="34"/>
      <c r="K72" s="34"/>
      <c r="L72" s="34"/>
      <c r="M72" s="34"/>
      <c r="N72" s="34"/>
      <c r="O72" s="34"/>
      <c r="P72" s="34"/>
      <c r="Q72" s="34"/>
      <c r="R72" s="34"/>
      <c r="S72" s="24">
        <f t="shared" si="31"/>
        <v>0</v>
      </c>
      <c r="T72" s="35">
        <v>0.4</v>
      </c>
      <c r="U72" s="26">
        <f t="shared" si="32"/>
        <v>0</v>
      </c>
    </row>
    <row r="73" spans="1:21" ht="51" x14ac:dyDescent="0.55000000000000004">
      <c r="A73" s="27" t="s">
        <v>198</v>
      </c>
      <c r="B73" s="58" t="s">
        <v>72</v>
      </c>
      <c r="C73" s="34"/>
      <c r="D73" s="34"/>
      <c r="E73" s="34"/>
      <c r="F73" s="34"/>
      <c r="G73" s="34"/>
      <c r="H73" s="34"/>
      <c r="I73" s="34"/>
      <c r="J73" s="34"/>
      <c r="K73" s="34"/>
      <c r="L73" s="34"/>
      <c r="M73" s="34"/>
      <c r="N73" s="34"/>
      <c r="O73" s="34"/>
      <c r="P73" s="34"/>
      <c r="Q73" s="34"/>
      <c r="R73" s="34"/>
      <c r="S73" s="24">
        <f t="shared" si="31"/>
        <v>0</v>
      </c>
      <c r="T73" s="35">
        <v>0.4</v>
      </c>
      <c r="U73" s="26">
        <f t="shared" si="32"/>
        <v>0</v>
      </c>
    </row>
    <row r="74" spans="1:21" ht="76.5" x14ac:dyDescent="0.55000000000000004">
      <c r="A74" s="27" t="s">
        <v>199</v>
      </c>
      <c r="B74" s="58" t="s">
        <v>73</v>
      </c>
      <c r="C74" s="34"/>
      <c r="D74" s="34"/>
      <c r="E74" s="34"/>
      <c r="F74" s="34"/>
      <c r="G74" s="34"/>
      <c r="H74" s="34"/>
      <c r="I74" s="34"/>
      <c r="J74" s="34"/>
      <c r="K74" s="34"/>
      <c r="L74" s="34"/>
      <c r="M74" s="34"/>
      <c r="N74" s="34"/>
      <c r="O74" s="34"/>
      <c r="P74" s="34"/>
      <c r="Q74" s="34"/>
      <c r="R74" s="34"/>
      <c r="S74" s="24">
        <f t="shared" si="31"/>
        <v>0</v>
      </c>
      <c r="T74" s="35">
        <v>1</v>
      </c>
      <c r="U74" s="26">
        <f t="shared" si="32"/>
        <v>0</v>
      </c>
    </row>
    <row r="75" spans="1:21" ht="76.5" x14ac:dyDescent="0.55000000000000004">
      <c r="A75" s="21" t="s">
        <v>200</v>
      </c>
      <c r="B75" s="58" t="s">
        <v>74</v>
      </c>
      <c r="C75" s="34"/>
      <c r="D75" s="34"/>
      <c r="E75" s="34"/>
      <c r="F75" s="34"/>
      <c r="G75" s="34"/>
      <c r="H75" s="34"/>
      <c r="I75" s="34"/>
      <c r="J75" s="34"/>
      <c r="K75" s="34"/>
      <c r="L75" s="34"/>
      <c r="M75" s="34"/>
      <c r="N75" s="34"/>
      <c r="O75" s="34"/>
      <c r="P75" s="34"/>
      <c r="Q75" s="34"/>
      <c r="R75" s="34"/>
      <c r="S75" s="24">
        <f t="shared" si="31"/>
        <v>0</v>
      </c>
      <c r="T75" s="35">
        <v>1</v>
      </c>
      <c r="U75" s="26">
        <f t="shared" si="32"/>
        <v>0</v>
      </c>
    </row>
    <row r="76" spans="1:21" x14ac:dyDescent="0.55000000000000004">
      <c r="A76" s="65"/>
      <c r="B76" s="66" t="s">
        <v>76</v>
      </c>
      <c r="C76" s="39">
        <f t="shared" ref="C76" si="33">SUM(C69:C75)</f>
        <v>0</v>
      </c>
      <c r="D76" s="39">
        <f t="shared" ref="D76" si="34">SUM(D69:D75)</f>
        <v>0</v>
      </c>
      <c r="E76" s="39">
        <f t="shared" ref="E76" si="35">SUM(E69:E75)</f>
        <v>0</v>
      </c>
      <c r="F76" s="39">
        <f t="shared" ref="F76" si="36">SUM(F69:F75)</f>
        <v>0</v>
      </c>
      <c r="G76" s="39">
        <f t="shared" ref="G76" si="37">SUM(G69:G75)</f>
        <v>0</v>
      </c>
      <c r="H76" s="39">
        <f t="shared" ref="H76" si="38">SUM(H69:H75)</f>
        <v>0</v>
      </c>
      <c r="I76" s="39">
        <f t="shared" ref="I76" si="39">SUM(I69:I75)</f>
        <v>0</v>
      </c>
      <c r="J76" s="39">
        <f t="shared" ref="J76" si="40">SUM(J69:J75)</f>
        <v>0</v>
      </c>
      <c r="K76" s="39">
        <f t="shared" ref="K76" si="41">SUM(K69:K75)</f>
        <v>0</v>
      </c>
      <c r="L76" s="39">
        <f t="shared" ref="L76" si="42">SUM(L69:L75)</f>
        <v>0</v>
      </c>
      <c r="M76" s="39">
        <f t="shared" ref="M76" si="43">SUM(M69:M75)</f>
        <v>0</v>
      </c>
      <c r="N76" s="39">
        <f t="shared" ref="N76" si="44">SUM(N69:N75)</f>
        <v>0</v>
      </c>
      <c r="O76" s="39">
        <f t="shared" ref="O76" si="45">SUM(O69:O75)</f>
        <v>0</v>
      </c>
      <c r="P76" s="39">
        <f t="shared" ref="P76" si="46">SUM(P69:P75)</f>
        <v>0</v>
      </c>
      <c r="Q76" s="39">
        <f t="shared" ref="Q76" si="47">SUM(Q69:Q75)</f>
        <v>0</v>
      </c>
      <c r="R76" s="39">
        <f t="shared" ref="R76" si="48">SUM(R69:R75)</f>
        <v>0</v>
      </c>
      <c r="S76" s="39">
        <f>SUM(S69:S75)</f>
        <v>0</v>
      </c>
      <c r="T76" s="67"/>
      <c r="U76" s="39">
        <f>SUM(U69:U75)</f>
        <v>0</v>
      </c>
    </row>
    <row r="77" spans="1:21" s="14" customFormat="1" x14ac:dyDescent="0.55000000000000004">
      <c r="A77" s="12"/>
      <c r="B77" s="13"/>
      <c r="C77" s="13"/>
      <c r="D77" s="13"/>
      <c r="E77" s="13"/>
      <c r="F77" s="13"/>
      <c r="G77" s="13"/>
      <c r="H77" s="13"/>
      <c r="I77" s="13"/>
      <c r="J77" s="13"/>
      <c r="K77" s="13"/>
      <c r="L77" s="13"/>
      <c r="M77" s="13"/>
      <c r="N77" s="13"/>
      <c r="O77" s="13"/>
      <c r="P77" s="13"/>
      <c r="Q77" s="13"/>
      <c r="R77" s="13"/>
      <c r="S77" s="13"/>
      <c r="T77" s="13"/>
      <c r="U77" s="13"/>
    </row>
    <row r="78" spans="1:21" x14ac:dyDescent="0.55000000000000004">
      <c r="A78" s="60" t="s">
        <v>75</v>
      </c>
      <c r="B78" s="68"/>
      <c r="C78" s="62"/>
      <c r="D78" s="62"/>
      <c r="E78" s="62"/>
      <c r="F78" s="62"/>
      <c r="G78" s="62"/>
      <c r="H78" s="62"/>
      <c r="I78" s="62"/>
      <c r="J78" s="62"/>
      <c r="K78" s="62"/>
      <c r="L78" s="62"/>
      <c r="M78" s="62"/>
      <c r="N78" s="62"/>
      <c r="O78" s="62"/>
      <c r="P78" s="62"/>
      <c r="Q78" s="62"/>
      <c r="R78" s="62"/>
      <c r="S78" s="62"/>
      <c r="T78" s="63"/>
      <c r="U78" s="64"/>
    </row>
    <row r="79" spans="1:21" x14ac:dyDescent="0.55000000000000004">
      <c r="A79" s="69" t="s">
        <v>202</v>
      </c>
      <c r="B79" s="70" t="s">
        <v>77</v>
      </c>
      <c r="C79" s="71"/>
      <c r="D79" s="71"/>
      <c r="E79" s="71"/>
      <c r="F79" s="71"/>
      <c r="G79" s="71"/>
      <c r="H79" s="71"/>
      <c r="I79" s="71"/>
      <c r="J79" s="71"/>
      <c r="K79" s="71"/>
      <c r="L79" s="71"/>
      <c r="M79" s="71"/>
      <c r="N79" s="71"/>
      <c r="O79" s="71"/>
      <c r="P79" s="71"/>
      <c r="Q79" s="71"/>
      <c r="R79" s="71"/>
      <c r="S79" s="71"/>
      <c r="T79" s="72">
        <v>1</v>
      </c>
      <c r="U79" s="26">
        <f>S79*T79</f>
        <v>0</v>
      </c>
    </row>
    <row r="80" spans="1:21" s="14" customFormat="1" x14ac:dyDescent="0.55000000000000004">
      <c r="A80" s="12"/>
      <c r="B80" s="13"/>
      <c r="C80" s="13"/>
      <c r="D80" s="13"/>
      <c r="E80" s="13"/>
      <c r="F80" s="13"/>
      <c r="G80" s="13"/>
      <c r="H80" s="13"/>
      <c r="I80" s="13"/>
      <c r="J80" s="13"/>
      <c r="K80" s="13"/>
      <c r="L80" s="13"/>
      <c r="M80" s="13"/>
      <c r="N80" s="13"/>
      <c r="O80" s="13"/>
      <c r="P80" s="13"/>
      <c r="Q80" s="13"/>
      <c r="R80" s="13"/>
      <c r="S80" s="13"/>
      <c r="T80" s="13"/>
      <c r="U80" s="13"/>
    </row>
    <row r="81" spans="1:24" x14ac:dyDescent="0.55000000000000004">
      <c r="A81" s="15" t="s">
        <v>79</v>
      </c>
      <c r="B81" s="73"/>
      <c r="C81" s="59"/>
      <c r="D81" s="59"/>
      <c r="E81" s="59"/>
      <c r="F81" s="59"/>
      <c r="G81" s="59"/>
      <c r="H81" s="59"/>
      <c r="I81" s="59"/>
      <c r="J81" s="59"/>
      <c r="K81" s="59"/>
      <c r="L81" s="59"/>
      <c r="M81" s="59"/>
      <c r="N81" s="59"/>
      <c r="O81" s="59"/>
      <c r="P81" s="59"/>
      <c r="Q81" s="59"/>
      <c r="R81" s="59"/>
      <c r="S81" s="59"/>
      <c r="T81" s="59"/>
      <c r="U81" s="39">
        <f t="shared" ref="U81:U82" si="49">S81*T81</f>
        <v>0</v>
      </c>
    </row>
    <row r="82" spans="1:24" ht="51" x14ac:dyDescent="0.55000000000000004">
      <c r="A82" s="74" t="s">
        <v>203</v>
      </c>
      <c r="B82" s="70" t="s">
        <v>78</v>
      </c>
      <c r="C82" s="34"/>
      <c r="D82" s="34"/>
      <c r="E82" s="34"/>
      <c r="F82" s="34"/>
      <c r="G82" s="34"/>
      <c r="H82" s="34"/>
      <c r="I82" s="34"/>
      <c r="J82" s="34"/>
      <c r="K82" s="34"/>
      <c r="L82" s="34"/>
      <c r="M82" s="34"/>
      <c r="N82" s="34"/>
      <c r="O82" s="34"/>
      <c r="P82" s="34"/>
      <c r="Q82" s="34"/>
      <c r="R82" s="34"/>
      <c r="S82" s="24">
        <f t="shared" ref="S82" si="50">C82+E82+G82+I82+K82+M82+O82+Q82+R82</f>
        <v>0</v>
      </c>
      <c r="T82" s="72">
        <v>0.05</v>
      </c>
      <c r="U82" s="26">
        <f t="shared" si="49"/>
        <v>0</v>
      </c>
    </row>
    <row r="83" spans="1:24" s="14" customFormat="1" x14ac:dyDescent="0.55000000000000004">
      <c r="A83" s="12"/>
      <c r="B83" s="13"/>
      <c r="C83" s="13"/>
      <c r="D83" s="13"/>
      <c r="E83" s="13"/>
      <c r="F83" s="13"/>
      <c r="G83" s="13"/>
      <c r="H83" s="13"/>
      <c r="I83" s="13"/>
      <c r="J83" s="13"/>
      <c r="K83" s="13"/>
      <c r="L83" s="13"/>
      <c r="M83" s="13"/>
      <c r="N83" s="13"/>
      <c r="O83" s="13"/>
      <c r="P83" s="13"/>
      <c r="Q83" s="13"/>
      <c r="R83" s="13"/>
      <c r="S83" s="13"/>
      <c r="T83" s="13"/>
      <c r="U83" s="13"/>
    </row>
    <row r="84" spans="1:24" x14ac:dyDescent="0.55000000000000004">
      <c r="A84" s="15" t="s">
        <v>80</v>
      </c>
      <c r="B84" s="73"/>
      <c r="C84" s="42"/>
      <c r="D84" s="42"/>
      <c r="E84" s="42"/>
      <c r="F84" s="42"/>
      <c r="G84" s="42"/>
      <c r="H84" s="42"/>
      <c r="I84" s="42"/>
      <c r="J84" s="42"/>
      <c r="K84" s="42"/>
      <c r="L84" s="42"/>
      <c r="M84" s="42"/>
      <c r="N84" s="42"/>
      <c r="O84" s="42"/>
      <c r="P84" s="42"/>
      <c r="Q84" s="42"/>
      <c r="R84" s="42"/>
      <c r="S84" s="42"/>
      <c r="T84" s="16"/>
      <c r="U84" s="75"/>
      <c r="W84" s="76"/>
      <c r="X84" s="77"/>
    </row>
    <row r="85" spans="1:24" ht="51" x14ac:dyDescent="0.55000000000000004">
      <c r="A85" s="27" t="s">
        <v>204</v>
      </c>
      <c r="B85" s="58" t="s">
        <v>81</v>
      </c>
      <c r="C85" s="34"/>
      <c r="D85" s="34"/>
      <c r="E85" s="34"/>
      <c r="F85" s="34"/>
      <c r="G85" s="34"/>
      <c r="H85" s="34"/>
      <c r="I85" s="34"/>
      <c r="J85" s="34"/>
      <c r="K85" s="34"/>
      <c r="L85" s="34"/>
      <c r="M85" s="34"/>
      <c r="N85" s="34"/>
      <c r="O85" s="34"/>
      <c r="P85" s="34"/>
      <c r="Q85" s="34"/>
      <c r="R85" s="34"/>
      <c r="S85" s="24">
        <f t="shared" ref="S85:S92" si="51">C85+E85+G85+I85+K85+M85+O85+Q85+R85</f>
        <v>0</v>
      </c>
      <c r="T85" s="78">
        <v>0.02</v>
      </c>
      <c r="U85" s="26">
        <f t="shared" ref="U85:U86" si="52">S85*T85</f>
        <v>0</v>
      </c>
      <c r="X85" s="79"/>
    </row>
    <row r="86" spans="1:24" x14ac:dyDescent="0.55000000000000004">
      <c r="A86" s="27" t="s">
        <v>205</v>
      </c>
      <c r="B86" s="58" t="s">
        <v>82</v>
      </c>
      <c r="C86" s="34"/>
      <c r="D86" s="34"/>
      <c r="E86" s="34"/>
      <c r="F86" s="34"/>
      <c r="G86" s="34"/>
      <c r="H86" s="34"/>
      <c r="I86" s="34"/>
      <c r="J86" s="34"/>
      <c r="K86" s="34"/>
      <c r="L86" s="34"/>
      <c r="M86" s="34"/>
      <c r="N86" s="34"/>
      <c r="O86" s="34"/>
      <c r="P86" s="34"/>
      <c r="Q86" s="34"/>
      <c r="R86" s="34"/>
      <c r="S86" s="24">
        <f t="shared" si="51"/>
        <v>0</v>
      </c>
      <c r="T86" s="78">
        <v>0.1</v>
      </c>
      <c r="U86" s="26">
        <f t="shared" si="52"/>
        <v>0</v>
      </c>
      <c r="X86" s="80"/>
    </row>
    <row r="87" spans="1:24" x14ac:dyDescent="0.55000000000000004">
      <c r="A87" s="27" t="s">
        <v>206</v>
      </c>
      <c r="B87" s="58" t="s">
        <v>83</v>
      </c>
      <c r="C87" s="34"/>
      <c r="D87" s="34"/>
      <c r="E87" s="34"/>
      <c r="F87" s="34"/>
      <c r="G87" s="34"/>
      <c r="H87" s="34"/>
      <c r="I87" s="34"/>
      <c r="J87" s="34"/>
      <c r="K87" s="34"/>
      <c r="L87" s="34"/>
      <c r="M87" s="34"/>
      <c r="N87" s="34"/>
      <c r="O87" s="34"/>
      <c r="P87" s="34"/>
      <c r="Q87" s="34"/>
      <c r="R87" s="34"/>
      <c r="S87" s="24">
        <f t="shared" si="51"/>
        <v>0</v>
      </c>
      <c r="T87" s="78"/>
      <c r="U87" s="26">
        <f>S87*T87</f>
        <v>0</v>
      </c>
      <c r="X87" s="80"/>
    </row>
    <row r="88" spans="1:24" x14ac:dyDescent="0.55000000000000004">
      <c r="A88" s="81" t="s">
        <v>210</v>
      </c>
      <c r="B88" s="33" t="s">
        <v>84</v>
      </c>
      <c r="C88" s="34"/>
      <c r="D88" s="34"/>
      <c r="E88" s="34"/>
      <c r="F88" s="34"/>
      <c r="G88" s="34"/>
      <c r="H88" s="34"/>
      <c r="I88" s="34"/>
      <c r="J88" s="34"/>
      <c r="K88" s="34"/>
      <c r="L88" s="34"/>
      <c r="M88" s="34"/>
      <c r="N88" s="34"/>
      <c r="O88" s="34"/>
      <c r="P88" s="34"/>
      <c r="Q88" s="34"/>
      <c r="R88" s="34"/>
      <c r="S88" s="24">
        <f t="shared" si="51"/>
        <v>0</v>
      </c>
      <c r="T88" s="78">
        <v>0.1</v>
      </c>
      <c r="U88" s="26">
        <f t="shared" ref="U88:U92" si="53">S88*T88</f>
        <v>0</v>
      </c>
      <c r="X88" s="80"/>
    </row>
    <row r="89" spans="1:24" ht="51" x14ac:dyDescent="0.55000000000000004">
      <c r="A89" s="81" t="s">
        <v>211</v>
      </c>
      <c r="B89" s="33" t="s">
        <v>85</v>
      </c>
      <c r="C89" s="34"/>
      <c r="D89" s="34"/>
      <c r="E89" s="34"/>
      <c r="F89" s="34"/>
      <c r="G89" s="34"/>
      <c r="H89" s="34"/>
      <c r="I89" s="34"/>
      <c r="J89" s="34"/>
      <c r="K89" s="34"/>
      <c r="L89" s="34"/>
      <c r="M89" s="34"/>
      <c r="N89" s="34"/>
      <c r="O89" s="34"/>
      <c r="P89" s="34"/>
      <c r="Q89" s="34"/>
      <c r="R89" s="34"/>
      <c r="S89" s="24">
        <f t="shared" si="51"/>
        <v>0</v>
      </c>
      <c r="T89" s="78">
        <v>0.1</v>
      </c>
      <c r="U89" s="26">
        <f t="shared" si="53"/>
        <v>0</v>
      </c>
      <c r="X89" s="80"/>
    </row>
    <row r="90" spans="1:24" ht="51" x14ac:dyDescent="0.55000000000000004">
      <c r="A90" s="81" t="s">
        <v>212</v>
      </c>
      <c r="B90" s="33" t="s">
        <v>86</v>
      </c>
      <c r="C90" s="34"/>
      <c r="D90" s="34"/>
      <c r="E90" s="34"/>
      <c r="F90" s="34"/>
      <c r="G90" s="34"/>
      <c r="H90" s="34"/>
      <c r="I90" s="34"/>
      <c r="J90" s="34"/>
      <c r="K90" s="34"/>
      <c r="L90" s="34"/>
      <c r="M90" s="34"/>
      <c r="N90" s="34"/>
      <c r="O90" s="34"/>
      <c r="P90" s="34"/>
      <c r="Q90" s="34"/>
      <c r="R90" s="34"/>
      <c r="S90" s="24">
        <f t="shared" si="51"/>
        <v>0</v>
      </c>
      <c r="T90" s="78">
        <v>0.1</v>
      </c>
      <c r="U90" s="26">
        <f t="shared" si="53"/>
        <v>0</v>
      </c>
      <c r="X90" s="80"/>
    </row>
    <row r="91" spans="1:24" ht="51" x14ac:dyDescent="0.55000000000000004">
      <c r="A91" s="27" t="s">
        <v>207</v>
      </c>
      <c r="B91" s="58" t="s">
        <v>87</v>
      </c>
      <c r="C91" s="34"/>
      <c r="D91" s="34"/>
      <c r="E91" s="34"/>
      <c r="F91" s="34"/>
      <c r="G91" s="34"/>
      <c r="H91" s="34"/>
      <c r="I91" s="34"/>
      <c r="J91" s="34"/>
      <c r="K91" s="34"/>
      <c r="L91" s="34"/>
      <c r="M91" s="34"/>
      <c r="N91" s="34"/>
      <c r="O91" s="34"/>
      <c r="P91" s="34"/>
      <c r="Q91" s="34"/>
      <c r="R91" s="34"/>
      <c r="S91" s="24">
        <f t="shared" si="51"/>
        <v>0</v>
      </c>
      <c r="T91" s="78">
        <v>0.1</v>
      </c>
      <c r="U91" s="26">
        <f t="shared" si="53"/>
        <v>0</v>
      </c>
      <c r="X91" s="80"/>
    </row>
    <row r="92" spans="1:24" ht="51" x14ac:dyDescent="0.55000000000000004">
      <c r="A92" s="27" t="s">
        <v>208</v>
      </c>
      <c r="B92" s="48" t="s">
        <v>88</v>
      </c>
      <c r="C92" s="34"/>
      <c r="D92" s="34"/>
      <c r="E92" s="34"/>
      <c r="F92" s="34"/>
      <c r="G92" s="34"/>
      <c r="H92" s="34"/>
      <c r="I92" s="34"/>
      <c r="J92" s="34"/>
      <c r="K92" s="34"/>
      <c r="L92" s="34"/>
      <c r="M92" s="34"/>
      <c r="N92" s="34"/>
      <c r="O92" s="34"/>
      <c r="P92" s="34"/>
      <c r="Q92" s="34"/>
      <c r="R92" s="34"/>
      <c r="S92" s="24">
        <f t="shared" si="51"/>
        <v>0</v>
      </c>
      <c r="T92" s="35">
        <v>0.5</v>
      </c>
      <c r="U92" s="26">
        <f t="shared" si="53"/>
        <v>0</v>
      </c>
      <c r="W92" s="82"/>
    </row>
    <row r="93" spans="1:24" x14ac:dyDescent="0.55000000000000004">
      <c r="A93" s="65"/>
      <c r="B93" s="66" t="s">
        <v>89</v>
      </c>
      <c r="C93" s="39">
        <f t="shared" ref="C93:D93" si="54">SUM(C85:C92)</f>
        <v>0</v>
      </c>
      <c r="D93" s="39">
        <f t="shared" si="54"/>
        <v>0</v>
      </c>
      <c r="E93" s="39">
        <f t="shared" ref="E93" si="55">SUM(E85:E92)</f>
        <v>0</v>
      </c>
      <c r="F93" s="39">
        <f t="shared" ref="F93" si="56">SUM(F85:F92)</f>
        <v>0</v>
      </c>
      <c r="G93" s="39">
        <f t="shared" ref="G93" si="57">SUM(G85:G92)</f>
        <v>0</v>
      </c>
      <c r="H93" s="39">
        <f t="shared" ref="H93" si="58">SUM(H85:H92)</f>
        <v>0</v>
      </c>
      <c r="I93" s="39">
        <f t="shared" ref="I93" si="59">SUM(I85:I92)</f>
        <v>0</v>
      </c>
      <c r="J93" s="39">
        <f t="shared" ref="J93" si="60">SUM(J85:J92)</f>
        <v>0</v>
      </c>
      <c r="K93" s="39">
        <f t="shared" ref="K93" si="61">SUM(K85:K92)</f>
        <v>0</v>
      </c>
      <c r="L93" s="39">
        <f t="shared" ref="L93" si="62">SUM(L85:L92)</f>
        <v>0</v>
      </c>
      <c r="M93" s="39">
        <f t="shared" ref="M93" si="63">SUM(M85:M92)</f>
        <v>0</v>
      </c>
      <c r="N93" s="39">
        <f t="shared" ref="N93" si="64">SUM(N85:N92)</f>
        <v>0</v>
      </c>
      <c r="O93" s="39">
        <f t="shared" ref="O93" si="65">SUM(O85:O92)</f>
        <v>0</v>
      </c>
      <c r="P93" s="39">
        <f t="shared" ref="P93" si="66">SUM(P85:P92)</f>
        <v>0</v>
      </c>
      <c r="Q93" s="39">
        <f t="shared" ref="Q93" si="67">SUM(Q85:Q92)</f>
        <v>0</v>
      </c>
      <c r="R93" s="39">
        <f t="shared" ref="R93" si="68">SUM(R85:R92)</f>
        <v>0</v>
      </c>
      <c r="S93" s="39">
        <f>SUM(S85:S92)</f>
        <v>0</v>
      </c>
      <c r="T93" s="59"/>
      <c r="U93" s="39">
        <f>SUM(U85:U92)</f>
        <v>0</v>
      </c>
    </row>
    <row r="94" spans="1:24" s="14" customFormat="1" x14ac:dyDescent="0.55000000000000004">
      <c r="A94" s="12"/>
      <c r="B94" s="13"/>
      <c r="C94" s="13"/>
      <c r="D94" s="13"/>
      <c r="E94" s="13"/>
      <c r="F94" s="13"/>
      <c r="G94" s="13"/>
      <c r="H94" s="13"/>
      <c r="I94" s="13"/>
      <c r="J94" s="13"/>
      <c r="K94" s="13"/>
      <c r="L94" s="13"/>
      <c r="M94" s="13"/>
      <c r="N94" s="13"/>
      <c r="O94" s="13"/>
      <c r="P94" s="13"/>
      <c r="Q94" s="13"/>
      <c r="R94" s="13"/>
      <c r="S94" s="13"/>
      <c r="T94" s="13"/>
      <c r="U94" s="13"/>
    </row>
    <row r="95" spans="1:24" x14ac:dyDescent="0.55000000000000004">
      <c r="A95" s="15" t="s">
        <v>132</v>
      </c>
      <c r="B95" s="73"/>
      <c r="C95" s="42"/>
      <c r="D95" s="42"/>
      <c r="E95" s="42"/>
      <c r="F95" s="42"/>
      <c r="G95" s="42"/>
      <c r="H95" s="42"/>
      <c r="I95" s="42"/>
      <c r="J95" s="42"/>
      <c r="K95" s="42"/>
      <c r="L95" s="42"/>
      <c r="M95" s="42"/>
      <c r="N95" s="42"/>
      <c r="O95" s="42"/>
      <c r="P95" s="42"/>
      <c r="Q95" s="42"/>
      <c r="R95" s="42"/>
      <c r="S95" s="42"/>
      <c r="T95" s="16"/>
      <c r="U95" s="42"/>
    </row>
    <row r="96" spans="1:24" x14ac:dyDescent="0.55000000000000004">
      <c r="A96" s="74" t="s">
        <v>209</v>
      </c>
      <c r="B96" s="70" t="s">
        <v>90</v>
      </c>
      <c r="C96" s="71"/>
      <c r="D96" s="71"/>
      <c r="E96" s="71"/>
      <c r="F96" s="71"/>
      <c r="G96" s="71"/>
      <c r="H96" s="71"/>
      <c r="I96" s="71"/>
      <c r="J96" s="71"/>
      <c r="K96" s="71"/>
      <c r="L96" s="71"/>
      <c r="M96" s="71"/>
      <c r="N96" s="71"/>
      <c r="O96" s="71"/>
      <c r="P96" s="71"/>
      <c r="Q96" s="71"/>
      <c r="R96" s="71"/>
      <c r="S96" s="24">
        <f t="shared" ref="S96" si="69">C96+E96+G96+I96+K96+M96+O96+Q96+R96</f>
        <v>0</v>
      </c>
      <c r="T96" s="72">
        <v>1</v>
      </c>
      <c r="U96" s="26">
        <f>S96*T96</f>
        <v>0</v>
      </c>
    </row>
    <row r="97" spans="1:21" s="14" customFormat="1" x14ac:dyDescent="0.55000000000000004">
      <c r="A97" s="83"/>
      <c r="B97" s="13"/>
      <c r="C97" s="13"/>
      <c r="D97" s="13"/>
      <c r="E97" s="13"/>
      <c r="F97" s="13"/>
      <c r="G97" s="13"/>
      <c r="H97" s="13"/>
      <c r="I97" s="13"/>
      <c r="J97" s="13"/>
      <c r="K97" s="13"/>
      <c r="L97" s="13"/>
      <c r="M97" s="13"/>
      <c r="N97" s="13"/>
      <c r="O97" s="13"/>
      <c r="P97" s="13"/>
      <c r="Q97" s="13"/>
      <c r="R97" s="13"/>
      <c r="S97" s="13"/>
      <c r="T97" s="13"/>
      <c r="U97" s="13"/>
    </row>
    <row r="98" spans="1:21" x14ac:dyDescent="0.55000000000000004">
      <c r="A98" s="84" t="s">
        <v>128</v>
      </c>
      <c r="B98" s="85"/>
      <c r="C98" s="39">
        <f t="shared" ref="C98:S98" si="70">C25+C54+C66+C76+C79+C82+C93+C96</f>
        <v>0</v>
      </c>
      <c r="D98" s="39">
        <f t="shared" si="70"/>
        <v>0</v>
      </c>
      <c r="E98" s="39">
        <f t="shared" si="70"/>
        <v>0</v>
      </c>
      <c r="F98" s="39">
        <f t="shared" si="70"/>
        <v>0</v>
      </c>
      <c r="G98" s="39">
        <f t="shared" si="70"/>
        <v>0</v>
      </c>
      <c r="H98" s="39">
        <f t="shared" si="70"/>
        <v>0</v>
      </c>
      <c r="I98" s="39">
        <f t="shared" si="70"/>
        <v>0</v>
      </c>
      <c r="J98" s="39">
        <f t="shared" si="70"/>
        <v>0</v>
      </c>
      <c r="K98" s="39">
        <f t="shared" si="70"/>
        <v>0</v>
      </c>
      <c r="L98" s="39">
        <f t="shared" si="70"/>
        <v>0</v>
      </c>
      <c r="M98" s="39">
        <f t="shared" si="70"/>
        <v>0</v>
      </c>
      <c r="N98" s="39">
        <f t="shared" si="70"/>
        <v>0</v>
      </c>
      <c r="O98" s="39">
        <f t="shared" si="70"/>
        <v>0</v>
      </c>
      <c r="P98" s="39">
        <f t="shared" si="70"/>
        <v>0</v>
      </c>
      <c r="Q98" s="39">
        <f t="shared" si="70"/>
        <v>0</v>
      </c>
      <c r="R98" s="39">
        <f t="shared" si="70"/>
        <v>0</v>
      </c>
      <c r="S98" s="39">
        <f t="shared" si="70"/>
        <v>0</v>
      </c>
      <c r="T98" s="59"/>
      <c r="U98" s="39">
        <f>U25+U54+U66+U76+U79+U82+U93+U96</f>
        <v>0</v>
      </c>
    </row>
  </sheetData>
  <mergeCells count="8">
    <mergeCell ref="D12:S12"/>
    <mergeCell ref="D14:E14"/>
    <mergeCell ref="F14:G14"/>
    <mergeCell ref="H14:I14"/>
    <mergeCell ref="J14:K14"/>
    <mergeCell ref="L14:M14"/>
    <mergeCell ref="N14:O14"/>
    <mergeCell ref="P14:Q14"/>
  </mergeCells>
  <phoneticPr fontId="7" type="noConversion"/>
  <pageMargins left="0.70866141732283472" right="0.70866141732283472" top="0.74803149606299213" bottom="0.74803149606299213" header="0.31496062992125984" footer="0.31496062992125984"/>
  <pageSetup scale="25" fitToHeight="0" orientation="landscape" r:id="rId1"/>
  <headerFooter>
    <oddFooter>&amp;C_x000D_&amp;1#&amp;"Calibri"&amp;9&amp;K0000FF C2: CBK -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C6E2E-ABF2-4204-8416-1007503BA79C}">
  <sheetPr>
    <pageSetUpPr fitToPage="1"/>
  </sheetPr>
  <dimension ref="A1:S43"/>
  <sheetViews>
    <sheetView view="pageBreakPreview" zoomScale="60" zoomScaleNormal="100" workbookViewId="0">
      <pane ySplit="8" topLeftCell="A9" activePane="bottomLeft" state="frozen"/>
      <selection pane="bottomLeft" activeCell="Q1" sqref="Q1"/>
    </sheetView>
  </sheetViews>
  <sheetFormatPr defaultColWidth="8.7265625" defaultRowHeight="30.5" x14ac:dyDescent="0.65"/>
  <cols>
    <col min="1" max="1" width="11.7265625" style="87" customWidth="1"/>
    <col min="2" max="2" width="88.81640625" style="87" customWidth="1"/>
    <col min="3" max="3" width="21.81640625" style="87" customWidth="1"/>
    <col min="4" max="4" width="21.26953125" style="87" customWidth="1"/>
    <col min="5" max="5" width="22.54296875" style="87" customWidth="1"/>
    <col min="6" max="6" width="21" style="87" customWidth="1"/>
    <col min="7" max="7" width="23.1796875" style="87" customWidth="1"/>
    <col min="8" max="8" width="21.453125" style="87" customWidth="1"/>
    <col min="9" max="9" width="22.7265625" style="87" customWidth="1"/>
    <col min="10" max="10" width="21.54296875" style="87" customWidth="1"/>
    <col min="11" max="11" width="24.81640625" style="87" customWidth="1"/>
    <col min="12" max="12" width="20.81640625" style="87" customWidth="1"/>
    <col min="13" max="13" width="22.7265625" style="87" customWidth="1"/>
    <col min="14" max="14" width="21" style="87" customWidth="1"/>
    <col min="15" max="15" width="24.81640625" style="87" customWidth="1"/>
    <col min="16" max="16" width="23.81640625" style="87" customWidth="1"/>
    <col min="17" max="17" width="19.26953125" style="87" customWidth="1"/>
    <col min="18" max="18" width="20.54296875" style="87" customWidth="1"/>
    <col min="19" max="19" width="20" style="87" customWidth="1"/>
    <col min="20" max="16384" width="8.7265625" style="87"/>
  </cols>
  <sheetData>
    <row r="1" spans="1:19" x14ac:dyDescent="0.65">
      <c r="A1" s="86" t="s">
        <v>143</v>
      </c>
      <c r="Q1" s="86" t="s">
        <v>299</v>
      </c>
    </row>
    <row r="2" spans="1:19" x14ac:dyDescent="0.65">
      <c r="A2" s="86"/>
    </row>
    <row r="3" spans="1:19" x14ac:dyDescent="0.65">
      <c r="B3" s="88" t="s">
        <v>290</v>
      </c>
      <c r="C3" s="89"/>
      <c r="D3" s="90"/>
    </row>
    <row r="4" spans="1:19" x14ac:dyDescent="0.65">
      <c r="B4" s="88" t="s">
        <v>291</v>
      </c>
      <c r="C4" s="90"/>
      <c r="D4" s="91" t="s">
        <v>292</v>
      </c>
    </row>
    <row r="5" spans="1:19" x14ac:dyDescent="0.65">
      <c r="B5" s="88" t="s">
        <v>293</v>
      </c>
      <c r="C5" s="92"/>
    </row>
    <row r="6" spans="1:19" x14ac:dyDescent="0.65">
      <c r="B6" s="88" t="s">
        <v>294</v>
      </c>
      <c r="C6" s="92"/>
    </row>
    <row r="8" spans="1:19" x14ac:dyDescent="0.65">
      <c r="B8" s="86" t="s">
        <v>298</v>
      </c>
    </row>
    <row r="10" spans="1:19" x14ac:dyDescent="0.65">
      <c r="A10" s="86" t="s">
        <v>92</v>
      </c>
    </row>
    <row r="11" spans="1:19" ht="60" x14ac:dyDescent="0.65">
      <c r="A11" s="93" t="s">
        <v>2</v>
      </c>
      <c r="B11" s="94" t="s">
        <v>13</v>
      </c>
      <c r="C11" s="221" t="s">
        <v>264</v>
      </c>
      <c r="D11" s="222"/>
      <c r="E11" s="222"/>
      <c r="F11" s="222"/>
      <c r="G11" s="222"/>
      <c r="H11" s="222"/>
      <c r="I11" s="222"/>
      <c r="J11" s="222"/>
      <c r="K11" s="222"/>
      <c r="L11" s="222"/>
      <c r="M11" s="222"/>
      <c r="N11" s="222"/>
      <c r="O11" s="222"/>
      <c r="P11" s="222"/>
      <c r="Q11" s="222"/>
      <c r="R11" s="95" t="s">
        <v>91</v>
      </c>
      <c r="S11" s="95" t="s">
        <v>265</v>
      </c>
    </row>
    <row r="12" spans="1:19" s="98" customFormat="1" x14ac:dyDescent="0.65">
      <c r="A12" s="96"/>
      <c r="B12" s="96"/>
      <c r="C12" s="97"/>
      <c r="D12" s="97"/>
      <c r="E12" s="97"/>
      <c r="F12" s="97"/>
      <c r="G12" s="97"/>
      <c r="H12" s="97"/>
      <c r="I12" s="97"/>
      <c r="J12" s="97"/>
      <c r="K12" s="97"/>
      <c r="L12" s="97"/>
      <c r="M12" s="97"/>
      <c r="N12" s="97"/>
      <c r="O12" s="97"/>
      <c r="P12" s="97"/>
      <c r="Q12" s="97"/>
      <c r="R12" s="97"/>
      <c r="S12" s="97"/>
    </row>
    <row r="13" spans="1:19" s="103" customFormat="1" ht="90" x14ac:dyDescent="0.65">
      <c r="A13" s="99"/>
      <c r="B13" s="99"/>
      <c r="C13" s="100" t="s">
        <v>283</v>
      </c>
      <c r="D13" s="219" t="s">
        <v>273</v>
      </c>
      <c r="E13" s="220"/>
      <c r="F13" s="219" t="s">
        <v>274</v>
      </c>
      <c r="G13" s="220"/>
      <c r="H13" s="219" t="s">
        <v>275</v>
      </c>
      <c r="I13" s="220"/>
      <c r="J13" s="219" t="s">
        <v>276</v>
      </c>
      <c r="K13" s="220"/>
      <c r="L13" s="219" t="s">
        <v>277</v>
      </c>
      <c r="M13" s="220"/>
      <c r="N13" s="219" t="s">
        <v>279</v>
      </c>
      <c r="O13" s="220"/>
      <c r="P13" s="101" t="s">
        <v>282</v>
      </c>
      <c r="Q13" s="101" t="s">
        <v>280</v>
      </c>
      <c r="R13" s="102"/>
      <c r="S13" s="102"/>
    </row>
    <row r="14" spans="1:19" ht="60" x14ac:dyDescent="0.65">
      <c r="A14" s="104" t="s">
        <v>101</v>
      </c>
      <c r="B14" s="129"/>
      <c r="C14" s="106" t="s">
        <v>284</v>
      </c>
      <c r="D14" s="106" t="s">
        <v>281</v>
      </c>
      <c r="E14" s="106" t="s">
        <v>289</v>
      </c>
      <c r="F14" s="106" t="s">
        <v>281</v>
      </c>
      <c r="G14" s="106" t="s">
        <v>289</v>
      </c>
      <c r="H14" s="106" t="s">
        <v>281</v>
      </c>
      <c r="I14" s="106" t="s">
        <v>289</v>
      </c>
      <c r="J14" s="106" t="s">
        <v>281</v>
      </c>
      <c r="K14" s="106" t="s">
        <v>289</v>
      </c>
      <c r="L14" s="106" t="s">
        <v>281</v>
      </c>
      <c r="M14" s="106" t="s">
        <v>289</v>
      </c>
      <c r="N14" s="106" t="s">
        <v>281</v>
      </c>
      <c r="O14" s="106" t="s">
        <v>289</v>
      </c>
      <c r="P14" s="106" t="s">
        <v>289</v>
      </c>
      <c r="Q14" s="106" t="s">
        <v>288</v>
      </c>
      <c r="R14" s="129"/>
      <c r="S14" s="129"/>
    </row>
    <row r="15" spans="1:19" ht="61" x14ac:dyDescent="0.65">
      <c r="A15" s="107" t="s">
        <v>226</v>
      </c>
      <c r="B15" s="108" t="s">
        <v>93</v>
      </c>
      <c r="C15" s="109"/>
      <c r="D15" s="109"/>
      <c r="E15" s="109"/>
      <c r="F15" s="109"/>
      <c r="G15" s="109"/>
      <c r="H15" s="109"/>
      <c r="I15" s="109"/>
      <c r="J15" s="109"/>
      <c r="K15" s="109"/>
      <c r="L15" s="109"/>
      <c r="M15" s="109"/>
      <c r="N15" s="109"/>
      <c r="O15" s="109"/>
      <c r="P15" s="109"/>
      <c r="Q15" s="109"/>
      <c r="R15" s="110"/>
      <c r="S15" s="111"/>
    </row>
    <row r="16" spans="1:19" x14ac:dyDescent="0.65">
      <c r="A16" s="107" t="s">
        <v>220</v>
      </c>
      <c r="B16" s="112" t="s">
        <v>94</v>
      </c>
      <c r="C16" s="113"/>
      <c r="D16" s="113"/>
      <c r="E16" s="113"/>
      <c r="F16" s="113"/>
      <c r="G16" s="113"/>
      <c r="H16" s="113"/>
      <c r="I16" s="113"/>
      <c r="J16" s="113"/>
      <c r="K16" s="113"/>
      <c r="L16" s="113"/>
      <c r="M16" s="113"/>
      <c r="N16" s="113"/>
      <c r="O16" s="113"/>
      <c r="P16" s="113"/>
      <c r="Q16" s="114">
        <f>C16+E16+G16+I16+K16+M16+O16+P16</f>
        <v>0</v>
      </c>
      <c r="R16" s="115">
        <v>0</v>
      </c>
      <c r="S16" s="116">
        <f>Q16*R16</f>
        <v>0</v>
      </c>
    </row>
    <row r="17" spans="1:19" x14ac:dyDescent="0.65">
      <c r="A17" s="107" t="s">
        <v>221</v>
      </c>
      <c r="B17" s="112" t="s">
        <v>95</v>
      </c>
      <c r="C17" s="113"/>
      <c r="D17" s="113"/>
      <c r="E17" s="113"/>
      <c r="F17" s="113"/>
      <c r="G17" s="113"/>
      <c r="H17" s="113"/>
      <c r="I17" s="113"/>
      <c r="J17" s="113"/>
      <c r="K17" s="113"/>
      <c r="L17" s="113"/>
      <c r="M17" s="113"/>
      <c r="N17" s="113"/>
      <c r="O17" s="113"/>
      <c r="P17" s="113"/>
      <c r="Q17" s="114">
        <f t="shared" ref="Q17:Q21" si="0">C17+E17+G17+I17+K17+M17+O17+P17</f>
        <v>0</v>
      </c>
      <c r="R17" s="115">
        <v>0.15</v>
      </c>
      <c r="S17" s="116">
        <f t="shared" ref="S17:S21" si="1">Q17*R17</f>
        <v>0</v>
      </c>
    </row>
    <row r="18" spans="1:19" x14ac:dyDescent="0.65">
      <c r="A18" s="107" t="s">
        <v>222</v>
      </c>
      <c r="B18" s="112" t="s">
        <v>96</v>
      </c>
      <c r="C18" s="113"/>
      <c r="D18" s="113"/>
      <c r="E18" s="113"/>
      <c r="F18" s="113"/>
      <c r="G18" s="113"/>
      <c r="H18" s="113"/>
      <c r="I18" s="113"/>
      <c r="J18" s="113"/>
      <c r="K18" s="113"/>
      <c r="L18" s="113"/>
      <c r="M18" s="113"/>
      <c r="N18" s="113"/>
      <c r="O18" s="113"/>
      <c r="P18" s="113"/>
      <c r="Q18" s="114">
        <f t="shared" si="0"/>
        <v>0</v>
      </c>
      <c r="R18" s="115">
        <v>0.5</v>
      </c>
      <c r="S18" s="116">
        <f t="shared" si="1"/>
        <v>0</v>
      </c>
    </row>
    <row r="19" spans="1:19" x14ac:dyDescent="0.65">
      <c r="A19" s="107" t="s">
        <v>223</v>
      </c>
      <c r="B19" s="112" t="s">
        <v>97</v>
      </c>
      <c r="C19" s="113"/>
      <c r="D19" s="113"/>
      <c r="E19" s="113"/>
      <c r="F19" s="113"/>
      <c r="G19" s="113"/>
      <c r="H19" s="113"/>
      <c r="I19" s="113"/>
      <c r="J19" s="113"/>
      <c r="K19" s="113"/>
      <c r="L19" s="113"/>
      <c r="M19" s="113"/>
      <c r="N19" s="113"/>
      <c r="O19" s="113"/>
      <c r="P19" s="113"/>
      <c r="Q19" s="114">
        <f t="shared" si="0"/>
        <v>0</v>
      </c>
      <c r="R19" s="115">
        <v>0.5</v>
      </c>
      <c r="S19" s="116">
        <f t="shared" si="1"/>
        <v>0</v>
      </c>
    </row>
    <row r="20" spans="1:19" x14ac:dyDescent="0.65">
      <c r="A20" s="107" t="s">
        <v>224</v>
      </c>
      <c r="B20" s="112" t="s">
        <v>99</v>
      </c>
      <c r="C20" s="113"/>
      <c r="D20" s="113"/>
      <c r="E20" s="113"/>
      <c r="F20" s="113"/>
      <c r="G20" s="113"/>
      <c r="H20" s="113"/>
      <c r="I20" s="113"/>
      <c r="J20" s="113"/>
      <c r="K20" s="113"/>
      <c r="L20" s="113"/>
      <c r="M20" s="113"/>
      <c r="N20" s="113"/>
      <c r="O20" s="113"/>
      <c r="P20" s="113"/>
      <c r="Q20" s="114">
        <f t="shared" si="0"/>
        <v>0</v>
      </c>
      <c r="R20" s="115">
        <v>1</v>
      </c>
      <c r="S20" s="116">
        <f t="shared" si="1"/>
        <v>0</v>
      </c>
    </row>
    <row r="21" spans="1:19" x14ac:dyDescent="0.65">
      <c r="A21" s="107" t="s">
        <v>225</v>
      </c>
      <c r="B21" s="112" t="s">
        <v>98</v>
      </c>
      <c r="C21" s="113"/>
      <c r="D21" s="113"/>
      <c r="E21" s="113"/>
      <c r="F21" s="113"/>
      <c r="G21" s="113"/>
      <c r="H21" s="113"/>
      <c r="I21" s="113"/>
      <c r="J21" s="113"/>
      <c r="K21" s="113"/>
      <c r="L21" s="113"/>
      <c r="M21" s="113"/>
      <c r="N21" s="113"/>
      <c r="O21" s="113"/>
      <c r="P21" s="113"/>
      <c r="Q21" s="114">
        <f t="shared" si="0"/>
        <v>0</v>
      </c>
      <c r="R21" s="115">
        <v>0</v>
      </c>
      <c r="S21" s="116">
        <f t="shared" si="1"/>
        <v>0</v>
      </c>
    </row>
    <row r="22" spans="1:19" x14ac:dyDescent="0.65">
      <c r="A22" s="117"/>
      <c r="B22" s="118" t="s">
        <v>100</v>
      </c>
      <c r="C22" s="130">
        <f t="shared" ref="C22:Q22" si="2">SUM(C15:C21)</f>
        <v>0</v>
      </c>
      <c r="D22" s="130">
        <f t="shared" si="2"/>
        <v>0</v>
      </c>
      <c r="E22" s="130">
        <f t="shared" si="2"/>
        <v>0</v>
      </c>
      <c r="F22" s="130">
        <f t="shared" si="2"/>
        <v>0</v>
      </c>
      <c r="G22" s="130">
        <f t="shared" si="2"/>
        <v>0</v>
      </c>
      <c r="H22" s="130">
        <f t="shared" si="2"/>
        <v>0</v>
      </c>
      <c r="I22" s="130">
        <f t="shared" si="2"/>
        <v>0</v>
      </c>
      <c r="J22" s="130">
        <f t="shared" si="2"/>
        <v>0</v>
      </c>
      <c r="K22" s="130">
        <f t="shared" si="2"/>
        <v>0</v>
      </c>
      <c r="L22" s="130">
        <f t="shared" si="2"/>
        <v>0</v>
      </c>
      <c r="M22" s="130">
        <f t="shared" si="2"/>
        <v>0</v>
      </c>
      <c r="N22" s="130">
        <f t="shared" si="2"/>
        <v>0</v>
      </c>
      <c r="O22" s="130">
        <f t="shared" si="2"/>
        <v>0</v>
      </c>
      <c r="P22" s="130">
        <f t="shared" si="2"/>
        <v>0</v>
      </c>
      <c r="Q22" s="130">
        <f t="shared" si="2"/>
        <v>0</v>
      </c>
      <c r="R22" s="131"/>
      <c r="S22" s="132">
        <f>SUM(S15:S21)</f>
        <v>0</v>
      </c>
    </row>
    <row r="23" spans="1:19" s="103" customFormat="1" x14ac:dyDescent="0.65">
      <c r="A23" s="120"/>
      <c r="B23" s="121"/>
      <c r="C23" s="121"/>
      <c r="D23" s="121"/>
      <c r="E23" s="121"/>
      <c r="F23" s="121"/>
      <c r="G23" s="121"/>
      <c r="H23" s="121"/>
      <c r="I23" s="121"/>
      <c r="J23" s="121"/>
      <c r="K23" s="121"/>
      <c r="L23" s="121"/>
      <c r="M23" s="121"/>
      <c r="N23" s="121"/>
      <c r="O23" s="121"/>
      <c r="P23" s="121"/>
      <c r="Q23" s="121"/>
      <c r="R23" s="121"/>
      <c r="S23" s="121"/>
    </row>
    <row r="24" spans="1:19" x14ac:dyDescent="0.65">
      <c r="A24" s="104" t="s">
        <v>102</v>
      </c>
      <c r="B24" s="122"/>
      <c r="C24" s="105"/>
      <c r="D24" s="105"/>
      <c r="E24" s="105"/>
      <c r="F24" s="105"/>
      <c r="G24" s="105"/>
      <c r="H24" s="105"/>
      <c r="I24" s="105"/>
      <c r="J24" s="105"/>
      <c r="K24" s="105"/>
      <c r="L24" s="105"/>
      <c r="M24" s="105"/>
      <c r="N24" s="105"/>
      <c r="O24" s="105"/>
      <c r="P24" s="105"/>
      <c r="Q24" s="105"/>
      <c r="R24" s="105"/>
      <c r="S24" s="105"/>
    </row>
    <row r="25" spans="1:19" ht="91.5" x14ac:dyDescent="0.65">
      <c r="A25" s="107" t="s">
        <v>227</v>
      </c>
      <c r="B25" s="108" t="s">
        <v>219</v>
      </c>
      <c r="C25" s="113"/>
      <c r="D25" s="113"/>
      <c r="E25" s="113"/>
      <c r="F25" s="113"/>
      <c r="G25" s="113"/>
      <c r="H25" s="113"/>
      <c r="I25" s="113"/>
      <c r="J25" s="113"/>
      <c r="K25" s="113"/>
      <c r="L25" s="113"/>
      <c r="M25" s="113"/>
      <c r="N25" s="113"/>
      <c r="O25" s="113"/>
      <c r="P25" s="113"/>
      <c r="Q25" s="114">
        <f>C25+E25+G25+I25+K25+M25+O25+P25</f>
        <v>0</v>
      </c>
      <c r="R25" s="115">
        <v>0</v>
      </c>
      <c r="S25" s="116">
        <f>Q25*R25</f>
        <v>0</v>
      </c>
    </row>
    <row r="26" spans="1:19" x14ac:dyDescent="0.65">
      <c r="A26" s="117"/>
      <c r="B26" s="118" t="s">
        <v>103</v>
      </c>
      <c r="C26" s="130">
        <f t="shared" ref="C26:Q26" si="3">C25</f>
        <v>0</v>
      </c>
      <c r="D26" s="130">
        <f t="shared" si="3"/>
        <v>0</v>
      </c>
      <c r="E26" s="130">
        <f t="shared" si="3"/>
        <v>0</v>
      </c>
      <c r="F26" s="130">
        <f t="shared" si="3"/>
        <v>0</v>
      </c>
      <c r="G26" s="130">
        <f t="shared" si="3"/>
        <v>0</v>
      </c>
      <c r="H26" s="130">
        <f t="shared" si="3"/>
        <v>0</v>
      </c>
      <c r="I26" s="130">
        <f t="shared" si="3"/>
        <v>0</v>
      </c>
      <c r="J26" s="130">
        <f t="shared" si="3"/>
        <v>0</v>
      </c>
      <c r="K26" s="130">
        <f t="shared" si="3"/>
        <v>0</v>
      </c>
      <c r="L26" s="130">
        <f t="shared" si="3"/>
        <v>0</v>
      </c>
      <c r="M26" s="130">
        <f t="shared" si="3"/>
        <v>0</v>
      </c>
      <c r="N26" s="130">
        <f t="shared" si="3"/>
        <v>0</v>
      </c>
      <c r="O26" s="130">
        <f t="shared" si="3"/>
        <v>0</v>
      </c>
      <c r="P26" s="130">
        <f t="shared" si="3"/>
        <v>0</v>
      </c>
      <c r="Q26" s="130">
        <f t="shared" si="3"/>
        <v>0</v>
      </c>
      <c r="R26" s="131"/>
      <c r="S26" s="132">
        <f>S25</f>
        <v>0</v>
      </c>
    </row>
    <row r="27" spans="1:19" s="103" customFormat="1" x14ac:dyDescent="0.65">
      <c r="A27" s="120"/>
      <c r="B27" s="121"/>
      <c r="C27" s="121"/>
      <c r="D27" s="121"/>
      <c r="E27" s="121"/>
      <c r="F27" s="121"/>
      <c r="G27" s="121"/>
      <c r="H27" s="121"/>
      <c r="I27" s="121"/>
      <c r="J27" s="121"/>
      <c r="K27" s="121"/>
      <c r="L27" s="121"/>
      <c r="M27" s="121"/>
      <c r="N27" s="121"/>
      <c r="O27" s="121"/>
      <c r="P27" s="121"/>
      <c r="Q27" s="121"/>
      <c r="R27" s="121"/>
      <c r="S27" s="121"/>
    </row>
    <row r="28" spans="1:19" x14ac:dyDescent="0.65">
      <c r="A28" s="123" t="s">
        <v>104</v>
      </c>
      <c r="B28" s="124"/>
      <c r="C28" s="125"/>
      <c r="D28" s="125"/>
      <c r="E28" s="125"/>
      <c r="F28" s="125"/>
      <c r="G28" s="125"/>
      <c r="H28" s="125"/>
      <c r="I28" s="125"/>
      <c r="J28" s="125"/>
      <c r="K28" s="125"/>
      <c r="L28" s="125"/>
      <c r="M28" s="125"/>
      <c r="N28" s="125"/>
      <c r="O28" s="125"/>
      <c r="P28" s="125"/>
      <c r="Q28" s="125"/>
      <c r="R28" s="125"/>
      <c r="S28" s="125"/>
    </row>
    <row r="29" spans="1:19" x14ac:dyDescent="0.65">
      <c r="A29" s="107" t="s">
        <v>228</v>
      </c>
      <c r="B29" s="108" t="s">
        <v>105</v>
      </c>
      <c r="C29" s="113"/>
      <c r="D29" s="113"/>
      <c r="E29" s="113"/>
      <c r="F29" s="113"/>
      <c r="G29" s="113"/>
      <c r="H29" s="113"/>
      <c r="I29" s="113"/>
      <c r="J29" s="113"/>
      <c r="K29" s="113"/>
      <c r="L29" s="113"/>
      <c r="M29" s="113"/>
      <c r="N29" s="113"/>
      <c r="O29" s="113"/>
      <c r="P29" s="113"/>
      <c r="Q29" s="114">
        <f>C29+E29+G29+I29+K29+M29+O29+P29</f>
        <v>0</v>
      </c>
      <c r="R29" s="110">
        <v>0.5</v>
      </c>
      <c r="S29" s="116">
        <f>Q29*R29</f>
        <v>0</v>
      </c>
    </row>
    <row r="30" spans="1:19" ht="91.5" x14ac:dyDescent="0.65">
      <c r="A30" s="107" t="s">
        <v>229</v>
      </c>
      <c r="B30" s="108" t="s">
        <v>107</v>
      </c>
      <c r="C30" s="113"/>
      <c r="D30" s="113"/>
      <c r="E30" s="113"/>
      <c r="F30" s="113"/>
      <c r="G30" s="113"/>
      <c r="H30" s="113"/>
      <c r="I30" s="113"/>
      <c r="J30" s="113"/>
      <c r="K30" s="113"/>
      <c r="L30" s="113"/>
      <c r="M30" s="113"/>
      <c r="N30" s="113"/>
      <c r="O30" s="113"/>
      <c r="P30" s="113"/>
      <c r="Q30" s="114">
        <f t="shared" ref="Q30:Q35" si="4">C30+E30+G30+I30+K30+M30+O30+P30</f>
        <v>0</v>
      </c>
      <c r="R30" s="115">
        <v>0.5</v>
      </c>
      <c r="S30" s="116">
        <f t="shared" ref="S30:S35" si="5">Q30*R30</f>
        <v>0</v>
      </c>
    </row>
    <row r="31" spans="1:19" ht="61" x14ac:dyDescent="0.65">
      <c r="A31" s="107" t="s">
        <v>233</v>
      </c>
      <c r="B31" s="108" t="s">
        <v>106</v>
      </c>
      <c r="C31" s="113"/>
      <c r="D31" s="113"/>
      <c r="E31" s="113"/>
      <c r="F31" s="113"/>
      <c r="G31" s="113"/>
      <c r="H31" s="113"/>
      <c r="I31" s="113"/>
      <c r="J31" s="113"/>
      <c r="K31" s="113"/>
      <c r="L31" s="113"/>
      <c r="M31" s="113"/>
      <c r="N31" s="113"/>
      <c r="O31" s="113"/>
      <c r="P31" s="113"/>
      <c r="Q31" s="114">
        <f t="shared" si="4"/>
        <v>0</v>
      </c>
      <c r="R31" s="115">
        <v>1</v>
      </c>
      <c r="S31" s="116">
        <f t="shared" si="5"/>
        <v>0</v>
      </c>
    </row>
    <row r="32" spans="1:19" ht="61" x14ac:dyDescent="0.65">
      <c r="A32" s="107" t="s">
        <v>230</v>
      </c>
      <c r="B32" s="108" t="s">
        <v>140</v>
      </c>
      <c r="C32" s="113"/>
      <c r="D32" s="113"/>
      <c r="E32" s="113"/>
      <c r="F32" s="113"/>
      <c r="G32" s="113"/>
      <c r="H32" s="113"/>
      <c r="I32" s="113"/>
      <c r="J32" s="113"/>
      <c r="K32" s="113"/>
      <c r="L32" s="113"/>
      <c r="M32" s="113"/>
      <c r="N32" s="113"/>
      <c r="O32" s="113"/>
      <c r="P32" s="113"/>
      <c r="Q32" s="114">
        <f t="shared" si="4"/>
        <v>0</v>
      </c>
      <c r="R32" s="115">
        <v>1</v>
      </c>
      <c r="S32" s="116">
        <f t="shared" si="5"/>
        <v>0</v>
      </c>
    </row>
    <row r="33" spans="1:19" ht="91.5" x14ac:dyDescent="0.65">
      <c r="A33" s="107" t="s">
        <v>231</v>
      </c>
      <c r="B33" s="108" t="s">
        <v>108</v>
      </c>
      <c r="C33" s="113"/>
      <c r="D33" s="113"/>
      <c r="E33" s="113"/>
      <c r="F33" s="113"/>
      <c r="G33" s="113"/>
      <c r="H33" s="113"/>
      <c r="I33" s="113"/>
      <c r="J33" s="113"/>
      <c r="K33" s="113"/>
      <c r="L33" s="113"/>
      <c r="M33" s="113"/>
      <c r="N33" s="113"/>
      <c r="O33" s="113"/>
      <c r="P33" s="113"/>
      <c r="Q33" s="114">
        <f t="shared" si="4"/>
        <v>0</v>
      </c>
      <c r="R33" s="115">
        <v>0</v>
      </c>
      <c r="S33" s="116">
        <f t="shared" si="5"/>
        <v>0</v>
      </c>
    </row>
    <row r="34" spans="1:19" ht="91.5" x14ac:dyDescent="0.65">
      <c r="A34" s="107" t="s">
        <v>232</v>
      </c>
      <c r="B34" s="108" t="s">
        <v>109</v>
      </c>
      <c r="C34" s="113"/>
      <c r="D34" s="113"/>
      <c r="E34" s="113"/>
      <c r="F34" s="113"/>
      <c r="G34" s="113"/>
      <c r="H34" s="113"/>
      <c r="I34" s="113"/>
      <c r="J34" s="113"/>
      <c r="K34" s="113"/>
      <c r="L34" s="113"/>
      <c r="M34" s="113"/>
      <c r="N34" s="113"/>
      <c r="O34" s="113"/>
      <c r="P34" s="113"/>
      <c r="Q34" s="114">
        <f t="shared" si="4"/>
        <v>0</v>
      </c>
      <c r="R34" s="115">
        <v>1</v>
      </c>
      <c r="S34" s="116">
        <f t="shared" si="5"/>
        <v>0</v>
      </c>
    </row>
    <row r="35" spans="1:19" x14ac:dyDescent="0.65">
      <c r="A35" s="107" t="s">
        <v>268</v>
      </c>
      <c r="B35" s="108" t="s">
        <v>269</v>
      </c>
      <c r="C35" s="113"/>
      <c r="D35" s="113"/>
      <c r="E35" s="113"/>
      <c r="F35" s="113"/>
      <c r="G35" s="113"/>
      <c r="H35" s="113"/>
      <c r="I35" s="113"/>
      <c r="J35" s="113"/>
      <c r="K35" s="113"/>
      <c r="L35" s="113"/>
      <c r="M35" s="113"/>
      <c r="N35" s="113"/>
      <c r="O35" s="113"/>
      <c r="P35" s="113"/>
      <c r="Q35" s="114">
        <f t="shared" si="4"/>
        <v>0</v>
      </c>
      <c r="R35" s="115">
        <v>0</v>
      </c>
      <c r="S35" s="116">
        <f t="shared" si="5"/>
        <v>0</v>
      </c>
    </row>
    <row r="36" spans="1:19" x14ac:dyDescent="0.65">
      <c r="A36" s="117"/>
      <c r="B36" s="118" t="s">
        <v>110</v>
      </c>
      <c r="C36" s="130">
        <f>SUM(C29:C35)</f>
        <v>0</v>
      </c>
      <c r="D36" s="130">
        <f t="shared" ref="D36:Q36" si="6">SUM(D29:D35)</f>
        <v>0</v>
      </c>
      <c r="E36" s="130">
        <f t="shared" si="6"/>
        <v>0</v>
      </c>
      <c r="F36" s="130">
        <f t="shared" si="6"/>
        <v>0</v>
      </c>
      <c r="G36" s="130">
        <f t="shared" si="6"/>
        <v>0</v>
      </c>
      <c r="H36" s="130">
        <f t="shared" si="6"/>
        <v>0</v>
      </c>
      <c r="I36" s="130">
        <f t="shared" si="6"/>
        <v>0</v>
      </c>
      <c r="J36" s="130">
        <f t="shared" si="6"/>
        <v>0</v>
      </c>
      <c r="K36" s="130">
        <f t="shared" si="6"/>
        <v>0</v>
      </c>
      <c r="L36" s="130">
        <f t="shared" si="6"/>
        <v>0</v>
      </c>
      <c r="M36" s="130">
        <f t="shared" si="6"/>
        <v>0</v>
      </c>
      <c r="N36" s="130">
        <f t="shared" si="6"/>
        <v>0</v>
      </c>
      <c r="O36" s="130">
        <f t="shared" si="6"/>
        <v>0</v>
      </c>
      <c r="P36" s="130">
        <f t="shared" si="6"/>
        <v>0</v>
      </c>
      <c r="Q36" s="130">
        <f t="shared" si="6"/>
        <v>0</v>
      </c>
      <c r="R36" s="131"/>
      <c r="S36" s="132">
        <f>SUM(S29:S34)</f>
        <v>0</v>
      </c>
    </row>
    <row r="37" spans="1:19" s="103" customFormat="1" x14ac:dyDescent="0.65">
      <c r="A37" s="120"/>
      <c r="B37" s="121"/>
      <c r="C37" s="121"/>
      <c r="D37" s="121"/>
      <c r="E37" s="121"/>
      <c r="F37" s="121"/>
      <c r="G37" s="121"/>
      <c r="H37" s="121"/>
      <c r="I37" s="121"/>
      <c r="J37" s="121"/>
      <c r="K37" s="121"/>
      <c r="L37" s="121"/>
      <c r="M37" s="121"/>
      <c r="N37" s="121"/>
      <c r="O37" s="121"/>
      <c r="P37" s="121"/>
      <c r="Q37" s="121"/>
      <c r="R37" s="121"/>
      <c r="S37" s="121"/>
    </row>
    <row r="38" spans="1:19" x14ac:dyDescent="0.65">
      <c r="A38" s="117" t="s">
        <v>111</v>
      </c>
      <c r="B38" s="118"/>
      <c r="C38" s="126"/>
      <c r="D38" s="126"/>
      <c r="E38" s="126"/>
      <c r="F38" s="126"/>
      <c r="G38" s="126"/>
      <c r="H38" s="126"/>
      <c r="I38" s="126"/>
      <c r="J38" s="126"/>
      <c r="K38" s="126"/>
      <c r="L38" s="126"/>
      <c r="M38" s="126"/>
      <c r="N38" s="126"/>
      <c r="O38" s="126"/>
      <c r="P38" s="126"/>
      <c r="Q38" s="126"/>
      <c r="R38" s="126"/>
      <c r="S38" s="126"/>
    </row>
    <row r="39" spans="1:19" x14ac:dyDescent="0.65">
      <c r="A39" s="107" t="s">
        <v>234</v>
      </c>
      <c r="B39" s="108" t="s">
        <v>113</v>
      </c>
      <c r="C39" s="113"/>
      <c r="D39" s="113"/>
      <c r="E39" s="113"/>
      <c r="F39" s="113"/>
      <c r="G39" s="113"/>
      <c r="H39" s="113"/>
      <c r="I39" s="113"/>
      <c r="J39" s="113"/>
      <c r="K39" s="113"/>
      <c r="L39" s="113"/>
      <c r="M39" s="113"/>
      <c r="N39" s="113"/>
      <c r="O39" s="113"/>
      <c r="P39" s="113"/>
      <c r="Q39" s="114">
        <f t="shared" ref="Q39:Q40" si="7">C39+E39+G39+I39+K39+M39+O39+P39</f>
        <v>0</v>
      </c>
      <c r="R39" s="110">
        <v>1</v>
      </c>
      <c r="S39" s="116">
        <f>Q39*R39</f>
        <v>0</v>
      </c>
    </row>
    <row r="40" spans="1:19" x14ac:dyDescent="0.65">
      <c r="A40" s="107" t="s">
        <v>235</v>
      </c>
      <c r="B40" s="108" t="s">
        <v>114</v>
      </c>
      <c r="C40" s="113"/>
      <c r="D40" s="113"/>
      <c r="E40" s="113"/>
      <c r="F40" s="113"/>
      <c r="G40" s="113"/>
      <c r="H40" s="113"/>
      <c r="I40" s="113"/>
      <c r="J40" s="113"/>
      <c r="K40" s="113"/>
      <c r="L40" s="113"/>
      <c r="M40" s="113"/>
      <c r="N40" s="113"/>
      <c r="O40" s="113"/>
      <c r="P40" s="113"/>
      <c r="Q40" s="114">
        <f t="shared" si="7"/>
        <v>0</v>
      </c>
      <c r="R40" s="127">
        <v>0.5</v>
      </c>
      <c r="S40" s="116">
        <f>Q40*R40</f>
        <v>0</v>
      </c>
    </row>
    <row r="41" spans="1:19" x14ac:dyDescent="0.65">
      <c r="A41" s="117"/>
      <c r="B41" s="118" t="s">
        <v>112</v>
      </c>
      <c r="C41" s="130">
        <f t="shared" ref="C41:Q41" si="8">SUM(C39:C40)</f>
        <v>0</v>
      </c>
      <c r="D41" s="130">
        <f t="shared" si="8"/>
        <v>0</v>
      </c>
      <c r="E41" s="130">
        <f t="shared" si="8"/>
        <v>0</v>
      </c>
      <c r="F41" s="130">
        <f t="shared" si="8"/>
        <v>0</v>
      </c>
      <c r="G41" s="130">
        <f t="shared" si="8"/>
        <v>0</v>
      </c>
      <c r="H41" s="130">
        <f t="shared" si="8"/>
        <v>0</v>
      </c>
      <c r="I41" s="130">
        <f t="shared" si="8"/>
        <v>0</v>
      </c>
      <c r="J41" s="130">
        <f t="shared" si="8"/>
        <v>0</v>
      </c>
      <c r="K41" s="130">
        <f t="shared" si="8"/>
        <v>0</v>
      </c>
      <c r="L41" s="130">
        <f t="shared" si="8"/>
        <v>0</v>
      </c>
      <c r="M41" s="130">
        <f t="shared" si="8"/>
        <v>0</v>
      </c>
      <c r="N41" s="130">
        <f t="shared" si="8"/>
        <v>0</v>
      </c>
      <c r="O41" s="130">
        <f t="shared" si="8"/>
        <v>0</v>
      </c>
      <c r="P41" s="130">
        <f t="shared" si="8"/>
        <v>0</v>
      </c>
      <c r="Q41" s="130">
        <f t="shared" si="8"/>
        <v>0</v>
      </c>
      <c r="R41" s="119"/>
      <c r="S41" s="132">
        <f>SUM(S39:S40)</f>
        <v>0</v>
      </c>
    </row>
    <row r="42" spans="1:19" s="103" customFormat="1" x14ac:dyDescent="0.65">
      <c r="A42" s="120"/>
      <c r="B42" s="121"/>
      <c r="C42" s="128"/>
      <c r="D42" s="128"/>
      <c r="E42" s="128"/>
      <c r="F42" s="128"/>
      <c r="G42" s="128"/>
      <c r="H42" s="128"/>
      <c r="I42" s="128"/>
      <c r="J42" s="128"/>
      <c r="K42" s="128"/>
      <c r="L42" s="128"/>
      <c r="M42" s="128"/>
      <c r="N42" s="128"/>
      <c r="O42" s="128"/>
      <c r="P42" s="128"/>
      <c r="Q42" s="128"/>
      <c r="R42" s="121"/>
      <c r="S42" s="121"/>
    </row>
    <row r="43" spans="1:19" x14ac:dyDescent="0.65">
      <c r="A43" s="117" t="s">
        <v>115</v>
      </c>
      <c r="B43" s="118"/>
      <c r="C43" s="130">
        <f t="shared" ref="C43:Q43" si="9">C22+C26+C36+C41</f>
        <v>0</v>
      </c>
      <c r="D43" s="130">
        <f t="shared" si="9"/>
        <v>0</v>
      </c>
      <c r="E43" s="130">
        <f t="shared" si="9"/>
        <v>0</v>
      </c>
      <c r="F43" s="130">
        <f t="shared" si="9"/>
        <v>0</v>
      </c>
      <c r="G43" s="130">
        <f t="shared" si="9"/>
        <v>0</v>
      </c>
      <c r="H43" s="130">
        <f t="shared" si="9"/>
        <v>0</v>
      </c>
      <c r="I43" s="130">
        <f t="shared" si="9"/>
        <v>0</v>
      </c>
      <c r="J43" s="130">
        <f t="shared" si="9"/>
        <v>0</v>
      </c>
      <c r="K43" s="130">
        <f t="shared" si="9"/>
        <v>0</v>
      </c>
      <c r="L43" s="130">
        <f t="shared" si="9"/>
        <v>0</v>
      </c>
      <c r="M43" s="130">
        <f t="shared" si="9"/>
        <v>0</v>
      </c>
      <c r="N43" s="130">
        <f t="shared" si="9"/>
        <v>0</v>
      </c>
      <c r="O43" s="130">
        <f t="shared" si="9"/>
        <v>0</v>
      </c>
      <c r="P43" s="130">
        <f t="shared" si="9"/>
        <v>0</v>
      </c>
      <c r="Q43" s="130">
        <f t="shared" si="9"/>
        <v>0</v>
      </c>
      <c r="R43" s="131"/>
      <c r="S43" s="132">
        <f>S22+S26+S36+S41</f>
        <v>0</v>
      </c>
    </row>
  </sheetData>
  <mergeCells count="7">
    <mergeCell ref="N13:O13"/>
    <mergeCell ref="C11:Q11"/>
    <mergeCell ref="D13:E13"/>
    <mergeCell ref="F13:G13"/>
    <mergeCell ref="H13:I13"/>
    <mergeCell ref="L13:M13"/>
    <mergeCell ref="J13:K13"/>
  </mergeCells>
  <pageMargins left="0.7" right="0.7" top="0.75" bottom="0.75" header="0.3" footer="0.3"/>
  <pageSetup scale="25" orientation="landscape" r:id="rId1"/>
  <headerFooter>
    <oddFooter>&amp;C_x000D_&amp;1#&amp;"Calibri"&amp;9&amp;K0000FF C2: CBK - 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1CA29-3501-43BB-9A66-DAC2F69FAEDE}">
  <dimension ref="A1:I42"/>
  <sheetViews>
    <sheetView view="pageBreakPreview" zoomScale="60" zoomScaleNormal="100" workbookViewId="0">
      <pane ySplit="8" topLeftCell="A9" activePane="bottomLeft" state="frozen"/>
      <selection pane="bottomLeft" activeCell="C10" sqref="C10"/>
    </sheetView>
  </sheetViews>
  <sheetFormatPr defaultColWidth="8.7265625" defaultRowHeight="30.5" x14ac:dyDescent="0.65"/>
  <cols>
    <col min="1" max="1" width="23" style="87" bestFit="1" customWidth="1"/>
    <col min="2" max="2" width="67.54296875" style="87" customWidth="1"/>
    <col min="3" max="3" width="23.81640625" style="87" customWidth="1"/>
    <col min="4" max="4" width="8.7265625" style="87"/>
    <col min="5" max="5" width="9.1796875" style="87" bestFit="1" customWidth="1"/>
    <col min="6" max="7" width="8.7265625" style="87"/>
    <col min="8" max="8" width="29.453125" style="87" bestFit="1" customWidth="1"/>
    <col min="9" max="9" width="8.7265625" style="87"/>
    <col min="10" max="10" width="20.54296875" style="87" customWidth="1"/>
    <col min="11" max="16384" width="8.7265625" style="87"/>
  </cols>
  <sheetData>
    <row r="1" spans="1:8" x14ac:dyDescent="0.65">
      <c r="A1" s="227" t="s">
        <v>143</v>
      </c>
      <c r="B1" s="228"/>
      <c r="H1" s="86" t="s">
        <v>299</v>
      </c>
    </row>
    <row r="2" spans="1:8" x14ac:dyDescent="0.65">
      <c r="A2" s="86"/>
    </row>
    <row r="3" spans="1:8" x14ac:dyDescent="0.65">
      <c r="B3" s="88" t="s">
        <v>290</v>
      </c>
      <c r="C3" s="89"/>
      <c r="D3" s="90"/>
    </row>
    <row r="4" spans="1:8" x14ac:dyDescent="0.65">
      <c r="B4" s="88" t="s">
        <v>291</v>
      </c>
      <c r="C4" s="90"/>
      <c r="D4" s="91" t="s">
        <v>292</v>
      </c>
    </row>
    <row r="5" spans="1:8" x14ac:dyDescent="0.65">
      <c r="B5" s="88" t="s">
        <v>293</v>
      </c>
      <c r="C5" s="92"/>
    </row>
    <row r="6" spans="1:8" x14ac:dyDescent="0.65">
      <c r="B6" s="88" t="s">
        <v>294</v>
      </c>
      <c r="C6" s="92"/>
    </row>
    <row r="8" spans="1:8" x14ac:dyDescent="0.65">
      <c r="A8" s="86"/>
      <c r="B8" s="86" t="s">
        <v>298</v>
      </c>
    </row>
    <row r="10" spans="1:8" x14ac:dyDescent="0.65">
      <c r="A10" s="229" t="s">
        <v>116</v>
      </c>
      <c r="B10" s="230"/>
    </row>
    <row r="11" spans="1:8" x14ac:dyDescent="0.65">
      <c r="A11" s="187" t="s">
        <v>2</v>
      </c>
      <c r="B11" s="188" t="s">
        <v>13</v>
      </c>
      <c r="C11" s="189" t="s">
        <v>264</v>
      </c>
    </row>
    <row r="12" spans="1:8" s="103" customFormat="1" x14ac:dyDescent="0.65">
      <c r="A12" s="120"/>
      <c r="B12" s="120"/>
      <c r="C12" s="121"/>
      <c r="D12" s="121"/>
      <c r="E12" s="121"/>
    </row>
    <row r="13" spans="1:8" x14ac:dyDescent="0.65">
      <c r="A13" s="223" t="s">
        <v>133</v>
      </c>
      <c r="B13" s="224"/>
      <c r="C13" s="190"/>
    </row>
    <row r="14" spans="1:8" x14ac:dyDescent="0.65">
      <c r="A14" s="191" t="s">
        <v>236</v>
      </c>
      <c r="B14" s="192" t="s">
        <v>117</v>
      </c>
      <c r="C14" s="193">
        <f>'1. HQLA'!U30</f>
        <v>0</v>
      </c>
    </row>
    <row r="15" spans="1:8" x14ac:dyDescent="0.65">
      <c r="A15" s="191" t="s">
        <v>237</v>
      </c>
      <c r="B15" s="192" t="s">
        <v>118</v>
      </c>
      <c r="C15" s="194">
        <f>C16+C17</f>
        <v>0</v>
      </c>
    </row>
    <row r="16" spans="1:8" x14ac:dyDescent="0.65">
      <c r="A16" s="191" t="s">
        <v>238</v>
      </c>
      <c r="B16" s="192" t="s">
        <v>255</v>
      </c>
      <c r="C16" s="194">
        <f>'1. HQLA'!U39</f>
        <v>0</v>
      </c>
    </row>
    <row r="17" spans="1:9" x14ac:dyDescent="0.65">
      <c r="A17" s="191" t="s">
        <v>239</v>
      </c>
      <c r="B17" s="192" t="s">
        <v>256</v>
      </c>
      <c r="C17" s="194">
        <f>'1. HQLA'!U45</f>
        <v>0</v>
      </c>
    </row>
    <row r="18" spans="1:9" ht="61" x14ac:dyDescent="0.65">
      <c r="A18" s="191" t="s">
        <v>240</v>
      </c>
      <c r="B18" s="192" t="s">
        <v>30</v>
      </c>
      <c r="C18" s="194">
        <f>'1. HQLA'!U48</f>
        <v>0</v>
      </c>
    </row>
    <row r="19" spans="1:9" ht="61" x14ac:dyDescent="0.65">
      <c r="A19" s="191" t="s">
        <v>241</v>
      </c>
      <c r="B19" s="192" t="s">
        <v>29</v>
      </c>
      <c r="C19" s="194">
        <f>'1. HQLA'!U49</f>
        <v>0</v>
      </c>
    </row>
    <row r="20" spans="1:9" x14ac:dyDescent="0.65">
      <c r="A20" s="195"/>
      <c r="B20" s="196" t="s">
        <v>119</v>
      </c>
      <c r="C20" s="197">
        <f>C14+C15-C18-C19</f>
        <v>0</v>
      </c>
      <c r="E20" s="198"/>
    </row>
    <row r="21" spans="1:9" s="103" customFormat="1" x14ac:dyDescent="0.65">
      <c r="A21" s="120"/>
      <c r="B21" s="120"/>
      <c r="C21" s="121"/>
      <c r="D21" s="121"/>
      <c r="E21" s="121"/>
    </row>
    <row r="22" spans="1:9" x14ac:dyDescent="0.65">
      <c r="A22" s="223" t="s">
        <v>134</v>
      </c>
      <c r="B22" s="224"/>
      <c r="C22" s="224"/>
    </row>
    <row r="23" spans="1:9" x14ac:dyDescent="0.65">
      <c r="A23" s="191" t="s">
        <v>242</v>
      </c>
      <c r="B23" s="192" t="s">
        <v>121</v>
      </c>
      <c r="C23" s="193">
        <f>'2.Outflows'!U25</f>
        <v>0</v>
      </c>
    </row>
    <row r="24" spans="1:9" x14ac:dyDescent="0.65">
      <c r="A24" s="191" t="s">
        <v>243</v>
      </c>
      <c r="B24" s="192" t="s">
        <v>122</v>
      </c>
      <c r="C24" s="194">
        <f>'2.Outflows'!U54</f>
        <v>0</v>
      </c>
    </row>
    <row r="25" spans="1:9" x14ac:dyDescent="0.65">
      <c r="A25" s="191" t="s">
        <v>244</v>
      </c>
      <c r="B25" s="192" t="s">
        <v>123</v>
      </c>
      <c r="C25" s="194">
        <f>'2.Outflows'!U66</f>
        <v>0</v>
      </c>
    </row>
    <row r="26" spans="1:9" ht="61" x14ac:dyDescent="0.65">
      <c r="A26" s="191" t="s">
        <v>245</v>
      </c>
      <c r="B26" s="192" t="s">
        <v>120</v>
      </c>
      <c r="C26" s="194">
        <f>'2.Outflows'!U76</f>
        <v>0</v>
      </c>
    </row>
    <row r="27" spans="1:9" ht="61" x14ac:dyDescent="0.65">
      <c r="A27" s="191" t="s">
        <v>246</v>
      </c>
      <c r="B27" s="192" t="s">
        <v>124</v>
      </c>
      <c r="C27" s="194">
        <f>'2.Outflows'!U79</f>
        <v>0</v>
      </c>
    </row>
    <row r="28" spans="1:9" x14ac:dyDescent="0.65">
      <c r="A28" s="191" t="s">
        <v>247</v>
      </c>
      <c r="B28" s="192" t="s">
        <v>138</v>
      </c>
      <c r="C28" s="194">
        <f>'2.Outflows'!U82</f>
        <v>0</v>
      </c>
      <c r="F28" s="87" t="s">
        <v>259</v>
      </c>
      <c r="H28" s="199" t="s">
        <v>257</v>
      </c>
      <c r="I28" s="199"/>
    </row>
    <row r="29" spans="1:9" ht="61" x14ac:dyDescent="0.65">
      <c r="A29" s="191" t="s">
        <v>248</v>
      </c>
      <c r="B29" s="192" t="s">
        <v>89</v>
      </c>
      <c r="C29" s="194">
        <f>'2.Outflows'!U93</f>
        <v>0</v>
      </c>
      <c r="H29" s="87" t="s">
        <v>258</v>
      </c>
    </row>
    <row r="30" spans="1:9" x14ac:dyDescent="0.65">
      <c r="A30" s="191" t="s">
        <v>249</v>
      </c>
      <c r="B30" s="200" t="s">
        <v>90</v>
      </c>
      <c r="C30" s="201">
        <f>'2.Outflows'!U96</f>
        <v>0</v>
      </c>
    </row>
    <row r="31" spans="1:9" x14ac:dyDescent="0.65">
      <c r="A31" s="195"/>
      <c r="B31" s="196" t="s">
        <v>128</v>
      </c>
      <c r="C31" s="197">
        <f>SUM(C23:C30)</f>
        <v>0</v>
      </c>
      <c r="E31" s="198"/>
      <c r="F31" s="202"/>
    </row>
    <row r="32" spans="1:9" s="103" customFormat="1" x14ac:dyDescent="0.65">
      <c r="A32" s="120"/>
      <c r="B32" s="120"/>
      <c r="C32" s="121"/>
      <c r="D32" s="121"/>
      <c r="E32" s="121"/>
    </row>
    <row r="33" spans="1:5" x14ac:dyDescent="0.65">
      <c r="A33" s="223" t="s">
        <v>135</v>
      </c>
      <c r="B33" s="224"/>
      <c r="C33" s="224"/>
    </row>
    <row r="34" spans="1:5" x14ac:dyDescent="0.65">
      <c r="A34" s="191" t="s">
        <v>250</v>
      </c>
      <c r="B34" s="192" t="s">
        <v>125</v>
      </c>
      <c r="C34" s="193">
        <f>'3.Inflows'!S22</f>
        <v>0</v>
      </c>
    </row>
    <row r="35" spans="1:5" x14ac:dyDescent="0.65">
      <c r="A35" s="191" t="s">
        <v>251</v>
      </c>
      <c r="B35" s="192" t="s">
        <v>126</v>
      </c>
      <c r="C35" s="194">
        <f>'3.Inflows'!S26</f>
        <v>0</v>
      </c>
    </row>
    <row r="36" spans="1:5" x14ac:dyDescent="0.65">
      <c r="A36" s="191" t="s">
        <v>252</v>
      </c>
      <c r="B36" s="192" t="s">
        <v>127</v>
      </c>
      <c r="C36" s="194">
        <f>'3.Inflows'!S36</f>
        <v>0</v>
      </c>
    </row>
    <row r="37" spans="1:5" x14ac:dyDescent="0.65">
      <c r="A37" s="191" t="s">
        <v>253</v>
      </c>
      <c r="B37" s="200" t="s">
        <v>12</v>
      </c>
      <c r="C37" s="201">
        <f>'3.Inflows'!S41</f>
        <v>0</v>
      </c>
    </row>
    <row r="38" spans="1:5" x14ac:dyDescent="0.65">
      <c r="A38" s="195"/>
      <c r="B38" s="196" t="s">
        <v>129</v>
      </c>
      <c r="C38" s="197">
        <f>SUM(C34:C37)</f>
        <v>0</v>
      </c>
      <c r="E38" s="202"/>
    </row>
    <row r="39" spans="1:5" s="103" customFormat="1" x14ac:dyDescent="0.65">
      <c r="A39" s="120"/>
      <c r="B39" s="120"/>
      <c r="C39" s="121"/>
      <c r="D39" s="121"/>
      <c r="E39" s="121"/>
    </row>
    <row r="40" spans="1:5" x14ac:dyDescent="0.65">
      <c r="A40" s="225" t="s">
        <v>136</v>
      </c>
      <c r="B40" s="226"/>
      <c r="C40" s="197">
        <f>C31-MIN(C38,0.75*C31)</f>
        <v>0</v>
      </c>
    </row>
    <row r="41" spans="1:5" s="103" customFormat="1" x14ac:dyDescent="0.65">
      <c r="A41" s="120"/>
      <c r="B41" s="120"/>
      <c r="C41" s="121"/>
      <c r="D41" s="121"/>
      <c r="E41" s="121"/>
    </row>
    <row r="42" spans="1:5" x14ac:dyDescent="0.65">
      <c r="A42" s="225" t="s">
        <v>141</v>
      </c>
      <c r="B42" s="226"/>
      <c r="C42" s="203">
        <f>IFERROR(C20/C40,0)</f>
        <v>0</v>
      </c>
    </row>
  </sheetData>
  <mergeCells count="7">
    <mergeCell ref="A1:B1"/>
    <mergeCell ref="A10:B10"/>
    <mergeCell ref="A33:C33"/>
    <mergeCell ref="A40:B40"/>
    <mergeCell ref="A42:B42"/>
    <mergeCell ref="A22:C22"/>
    <mergeCell ref="A13:B13"/>
  </mergeCells>
  <pageMargins left="0.7" right="0.7" top="0.75" bottom="0.75" header="0.3" footer="0.3"/>
  <pageSetup scale="32" orientation="landscape" r:id="rId1"/>
  <headerFooter>
    <oddFooter>&amp;C_x000D_&amp;1#&amp;"Calibri"&amp;9&amp;K0000FF C2: CBK - Official</oddFooter>
  </headerFooter>
  <drawing r:id="rId2"/>
</worksheet>
</file>

<file path=docMetadata/LabelInfo.xml><?xml version="1.0" encoding="utf-8"?>
<clbl:labelList xmlns:clbl="http://schemas.microsoft.com/office/2020/mipLabelMetadata">
  <clbl:label id="{228589f0-3068-4eaa-9081-95b82895b3a2}" enabled="1" method="Standard" siteId="{7bc03988-1063-4a03-b76c-030695984be0}"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1. HQLA</vt:lpstr>
      <vt:lpstr>2.Outflows</vt:lpstr>
      <vt:lpstr>3.Inflows</vt:lpstr>
      <vt:lpstr>4.LCR calculation</vt:lpstr>
      <vt:lpstr>'1. HQLA'!Print_Area</vt:lpstr>
      <vt:lpstr>'2.Outflows'!Print_Area</vt:lpstr>
      <vt:lpstr>'3.Inflows'!Print_Area</vt:lpstr>
      <vt:lpstr>'4.LCR calculation'!Print_Area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crisale</dc:creator>
  <cp:lastModifiedBy>Grace O. Ogawo</cp:lastModifiedBy>
  <cp:lastPrinted>2024-11-08T12:17:28Z</cp:lastPrinted>
  <dcterms:created xsi:type="dcterms:W3CDTF">2021-08-12T18:09:15Z</dcterms:created>
  <dcterms:modified xsi:type="dcterms:W3CDTF">2024-11-08T12:18:58Z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e2771f7-b685-4c1d-a039-0ccaff80495f_Enabled">
    <vt:lpwstr>true</vt:lpwstr>
  </property>
  <property fmtid="{D5CDD505-2E9C-101B-9397-08002B2CF9AE}" pid="3" name="MSIP_Label_2e2771f7-b685-4c1d-a039-0ccaff80495f_SetDate">
    <vt:lpwstr>2024-04-23T12:32:10Z</vt:lpwstr>
  </property>
  <property fmtid="{D5CDD505-2E9C-101B-9397-08002B2CF9AE}" pid="4" name="MSIP_Label_2e2771f7-b685-4c1d-a039-0ccaff80495f_Method">
    <vt:lpwstr>Standard</vt:lpwstr>
  </property>
  <property fmtid="{D5CDD505-2E9C-101B-9397-08002B2CF9AE}" pid="5" name="MSIP_Label_2e2771f7-b685-4c1d-a039-0ccaff80495f_Name">
    <vt:lpwstr>C3 - Internal</vt:lpwstr>
  </property>
  <property fmtid="{D5CDD505-2E9C-101B-9397-08002B2CF9AE}" pid="6" name="MSIP_Label_2e2771f7-b685-4c1d-a039-0ccaff80495f_SiteId">
    <vt:lpwstr>7bc03988-1063-4a03-b76c-030695984be0</vt:lpwstr>
  </property>
  <property fmtid="{D5CDD505-2E9C-101B-9397-08002B2CF9AE}" pid="7" name="MSIP_Label_2e2771f7-b685-4c1d-a039-0ccaff80495f_ActionId">
    <vt:lpwstr>8ebcb0ee-aab7-46fe-a2b4-c4a6d20c0e98</vt:lpwstr>
  </property>
  <property fmtid="{D5CDD505-2E9C-101B-9397-08002B2CF9AE}" pid="8" name="MSIP_Label_2e2771f7-b685-4c1d-a039-0ccaff80495f_ContentBits">
    <vt:lpwstr>2</vt:lpwstr>
  </property>
</Properties>
</file>